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205" windowHeight="12360"/>
  </bookViews>
  <sheets>
    <sheet name="Лист1" sheetId="1" r:id="rId1"/>
  </sheets>
  <definedNames>
    <definedName name="_xlnm.Print_Area" localSheetId="0">Лист1!$A$1:$BC$134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/>
  <c r="I47"/>
  <c r="N46"/>
  <c r="I46"/>
  <c r="N45"/>
  <c r="I45"/>
  <c r="N44"/>
  <c r="I44"/>
  <c r="N43"/>
  <c r="I43"/>
  <c r="N42"/>
  <c r="I42"/>
  <c r="N41"/>
  <c r="I41"/>
  <c r="N40"/>
  <c r="I40"/>
  <c r="N39"/>
  <c r="I39"/>
  <c r="N38"/>
  <c r="I38"/>
  <c r="AY14" l="1"/>
  <c r="AY131"/>
  <c r="AY130"/>
  <c r="AY129"/>
  <c r="AY128"/>
  <c r="AY127"/>
  <c r="AY126"/>
  <c r="AY125"/>
  <c r="AY124"/>
  <c r="AY123"/>
  <c r="AY122"/>
  <c r="AY121"/>
  <c r="AY120"/>
  <c r="AY119"/>
  <c r="AY118"/>
  <c r="AY117"/>
  <c r="AY115"/>
  <c r="AY116"/>
  <c r="AY114"/>
  <c r="AY113"/>
  <c r="AY112"/>
  <c r="AY111"/>
  <c r="AY110"/>
  <c r="AY109"/>
  <c r="AY108"/>
  <c r="AY107"/>
  <c r="AY106"/>
  <c r="AY105"/>
  <c r="AY104"/>
  <c r="AY103"/>
  <c r="AY102"/>
  <c r="AY101"/>
  <c r="AY100"/>
  <c r="AY99"/>
  <c r="AY98"/>
  <c r="AY97"/>
  <c r="AY96"/>
  <c r="AY95"/>
  <c r="AY94"/>
  <c r="AY93"/>
  <c r="AY92"/>
  <c r="AY91"/>
  <c r="AY90"/>
  <c r="AY89"/>
  <c r="AY88"/>
  <c r="AY87"/>
  <c r="AY86"/>
  <c r="AY85"/>
  <c r="AY84"/>
  <c r="AY83"/>
  <c r="AY82"/>
  <c r="AY81"/>
  <c r="AY80"/>
  <c r="AY79"/>
  <c r="AY78"/>
  <c r="AY77"/>
  <c r="AY76"/>
  <c r="AY75"/>
  <c r="AY74"/>
  <c r="AY73"/>
  <c r="AY72"/>
  <c r="AY71"/>
  <c r="AY70"/>
  <c r="AY69"/>
  <c r="AY68"/>
  <c r="AY67"/>
  <c r="AY66"/>
  <c r="AY65"/>
  <c r="AY64"/>
  <c r="AY63"/>
  <c r="AY62"/>
  <c r="AY61"/>
  <c r="AY60"/>
  <c r="AY59"/>
  <c r="AY58"/>
  <c r="AY57"/>
  <c r="AY56"/>
  <c r="AY55"/>
  <c r="AY54"/>
  <c r="AY53"/>
  <c r="AY52"/>
  <c r="AY51"/>
  <c r="AY50"/>
  <c r="AY49"/>
  <c r="AY48"/>
  <c r="AY47"/>
  <c r="AY46"/>
  <c r="AY45"/>
  <c r="AY44"/>
  <c r="AY43"/>
  <c r="AY42"/>
  <c r="AY41"/>
  <c r="AY40"/>
  <c r="AY39"/>
  <c r="AY38"/>
  <c r="AY37"/>
  <c r="AY36"/>
  <c r="AY35"/>
  <c r="AY34"/>
  <c r="AY33"/>
  <c r="AY32"/>
  <c r="AY31"/>
  <c r="AY30"/>
  <c r="AY29"/>
  <c r="AY28"/>
  <c r="AY27"/>
  <c r="AY26"/>
  <c r="AY25"/>
  <c r="AY24"/>
  <c r="AY23"/>
  <c r="AY22"/>
  <c r="AY19"/>
  <c r="AY20"/>
  <c r="AY21"/>
  <c r="AY18"/>
  <c r="AY17"/>
  <c r="AY16"/>
  <c r="AY15"/>
</calcChain>
</file>

<file path=xl/sharedStrings.xml><?xml version="1.0" encoding="utf-8"?>
<sst xmlns="http://schemas.openxmlformats.org/spreadsheetml/2006/main" count="539" uniqueCount="258">
  <si>
    <t>№ п\п</t>
  </si>
  <si>
    <t>Год завершения последнего капитального ремонта</t>
  </si>
  <si>
    <t>кв.м</t>
  </si>
  <si>
    <t>Год ввода в эксплуатацию</t>
  </si>
  <si>
    <t>Материал стен</t>
  </si>
  <si>
    <t>Количество этажей</t>
  </si>
  <si>
    <t>Количество подъездов</t>
  </si>
  <si>
    <t>Количество квартир</t>
  </si>
  <si>
    <t>всего:</t>
  </si>
  <si>
    <t>в том числе:</t>
  </si>
  <si>
    <t>в том числе жилых помещений, находящихся в собственности граждан</t>
  </si>
  <si>
    <t>в муниципальной собственности</t>
  </si>
  <si>
    <t>в собственности граждан</t>
  </si>
  <si>
    <t>прочие</t>
  </si>
  <si>
    <t xml:space="preserve">ед. </t>
  </si>
  <si>
    <t>чел.</t>
  </si>
  <si>
    <t>ед.</t>
  </si>
  <si>
    <t>Адрес МКД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</si>
  <si>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</si>
  <si>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местного бюджета</t>
  </si>
  <si>
    <t>за счет средств собственников помещений в МКД</t>
  </si>
  <si>
    <t>руб.</t>
  </si>
  <si>
    <t>в том числе жилых помещений, находящихся в муниципальной собственности</t>
  </si>
  <si>
    <t>Вид отремонтированного конструктивного элемента при последнем капитальном ремонте</t>
  </si>
  <si>
    <t>Стоимость работ</t>
  </si>
  <si>
    <t>за счет средств бюджета
Московской области</t>
  </si>
  <si>
    <t>Виды работ, установленные Законом Московской области № 66/2013-ОЗ «Об организации проведения капитального ремонта общего имущества в многоквартирных домах, расположенных на территории Московской области»</t>
  </si>
  <si>
    <t>Виды работ, установленные постановлением Правительства Московской области от 14.03.2017 № 158/8 "О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ремонт"</t>
  </si>
  <si>
    <t>Принятые сокращения</t>
  </si>
  <si>
    <t>МКД - многоквартирные дома</t>
  </si>
  <si>
    <t>Общая площадь МКД</t>
  </si>
  <si>
    <t>Площадь помещений МКД</t>
  </si>
  <si>
    <t>Количество жителей, зарегистрированных в МКД</t>
  </si>
  <si>
    <t>куб.м</t>
  </si>
  <si>
    <t>Ремонт внутридомовых инженерных систем электро-, тепло-, газо-, водоснабжения, водоотведения</t>
  </si>
  <si>
    <t>Ремонт или замена лифтового оборудования, признанного непригодным для эксплуатации, ремонт лифтовых шахт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</si>
  <si>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</si>
  <si>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</si>
  <si>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</si>
  <si>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</si>
  <si>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Техническое обследование общего имущества в многоквартирном доме</t>
  </si>
  <si>
    <t>плановая дата завершения работ</t>
  </si>
  <si>
    <t>Утепление фасада</t>
  </si>
  <si>
    <t>Переустройство невентилируемой крыши на вентилируемую крышу</t>
  </si>
  <si>
    <t>Установка узлов управления и регулирования потребления ресурсов</t>
  </si>
  <si>
    <t xml:space="preserve">Устройство выходов на кровлю
</t>
  </si>
  <si>
    <t>городской округ Люберцы</t>
  </si>
  <si>
    <t>г. Люберцы, п. ВУГИ, д.26</t>
  </si>
  <si>
    <t>г. Люберцы, пр-кт. Гагарина, д.16</t>
  </si>
  <si>
    <t>г. Люберцы, пр-кт. Комсомольский, д.11А</t>
  </si>
  <si>
    <t>г. Люберцы, пр-кт. Комсомольский, д.15</t>
  </si>
  <si>
    <t>г. Люберцы, пр-кт. Комсомольский, д.5</t>
  </si>
  <si>
    <t>г. Люберцы, пр-кт. Комсомольский, д.7</t>
  </si>
  <si>
    <t>г. Люберцы, пр-кт. Комсомольский, д.7А</t>
  </si>
  <si>
    <t>г. Люберцы, пр-кт. Октябрьский, д.111/119</t>
  </si>
  <si>
    <t>г. Люберцы, пр-кт. Октябрьский, д.143</t>
  </si>
  <si>
    <t>г. Люберцы, пр-кт. Октябрьский, д.181</t>
  </si>
  <si>
    <t>г. Люберцы, пр-кт. Октябрьский, д.201</t>
  </si>
  <si>
    <t>г. Люберцы, пр-кт. Октябрьский, д.203</t>
  </si>
  <si>
    <t>г. Люберцы, пр-кт. Октябрьский, д.209</t>
  </si>
  <si>
    <t>г. Люберцы, пр-кт. Октябрьский, д.29</t>
  </si>
  <si>
    <t>г. Люберцы, пр-кт. Октябрьский, д.352Н</t>
  </si>
  <si>
    <t>г. Люберцы, пр-кт. Октябрьский, д.364</t>
  </si>
  <si>
    <t>г. Люберцы, пр-кт. Октябрьский, д.38</t>
  </si>
  <si>
    <t>г. Люберцы, пр-кт. Октябрьский, д.384 к.2</t>
  </si>
  <si>
    <t>г. Люберцы, пр-кт. Октябрьский, д.62</t>
  </si>
  <si>
    <t>г. Люберцы, пр-кт. Октябрьский, д.86</t>
  </si>
  <si>
    <t>г. Люберцы, пр-кт. Октябрьский, д.91/97</t>
  </si>
  <si>
    <t>г. Люберцы, проезд. 1-й Панковский, д.27</t>
  </si>
  <si>
    <t>г. Люберцы, проезд. 1-й Панковский, д.9</t>
  </si>
  <si>
    <t>г. Люберцы, проезд. Хлебозаводской, д.8</t>
  </si>
  <si>
    <t>г. Люберцы, ул. 3-е Почтовое отделение, д.14</t>
  </si>
  <si>
    <t>г. Люберцы, ул. 3-е Почтовое отделение, д.17</t>
  </si>
  <si>
    <t>г. Люберцы, ул. 3-е Почтовое отделение, д.25</t>
  </si>
  <si>
    <t>г. Люберцы, ул. 3-е Почтовое отделение, д.27</t>
  </si>
  <si>
    <t>г. Люберцы, ул. 3-е Почтовое отделение, д.3</t>
  </si>
  <si>
    <t>г. Люберцы, ул. 3-е Почтовое отделение, д.37</t>
  </si>
  <si>
    <t>г. Люберцы, ул. 3-е Почтовое отделение, д.41</t>
  </si>
  <si>
    <t>г. Люберцы, ул. 3-е Почтовое отделение, д.64</t>
  </si>
  <si>
    <t>г. Люберцы, ул. 3-е Почтовое отделение, д.74</t>
  </si>
  <si>
    <t>г. Люберцы, ул. 3-е Почтовое отделение, д.9</t>
  </si>
  <si>
    <t>г. Люберцы, ул. 50 лет Комсомола, д.8</t>
  </si>
  <si>
    <t>г. Люберцы, ул. 8 Марта, д.53</t>
  </si>
  <si>
    <t>г. Люберцы, ул. 8 Марта, д.55</t>
  </si>
  <si>
    <t>г. Люберцы, ул. 8 Марта, д.57</t>
  </si>
  <si>
    <t>г. Люберцы, ул. Воинов-Интернационалистов, д.12</t>
  </si>
  <si>
    <t>г. Люберцы, ул. Воинов-Интернационалистов, д.14</t>
  </si>
  <si>
    <t>г. Люберцы, ул. Волковская, д.9</t>
  </si>
  <si>
    <t>г. Люберцы, ул. Гоголя, д.16</t>
  </si>
  <si>
    <t>г. Люберцы, ул. Калараш, д.3А</t>
  </si>
  <si>
    <t>г. Люберцы, ул. Калараш, д.5А</t>
  </si>
  <si>
    <t>г. Люберцы, ул. Калараш, д.7А</t>
  </si>
  <si>
    <t>г. Люберцы, ул. Калараш, д.9А</t>
  </si>
  <si>
    <t>г. Люберцы, ул. Кирова (116 кв-л), д.16</t>
  </si>
  <si>
    <t>г. Люберцы, ул. Колхозная, д.5</t>
  </si>
  <si>
    <t>г. Люберцы, ул. Космонавтов, д.23</t>
  </si>
  <si>
    <t>г. Люберцы, ул. Космонавтов, д.26</t>
  </si>
  <si>
    <t>г. Люберцы, ул. Космонавтов, д.36</t>
  </si>
  <si>
    <t>г. Люберцы, ул. Космонавтов, д.38</t>
  </si>
  <si>
    <t>г. Люберцы, ул. Космонавтов, д.46</t>
  </si>
  <si>
    <t>г. Люберцы, ул. Красногорская 1-я, д.22 к.12</t>
  </si>
  <si>
    <t>г. Люберцы, ул. Красногорская 3-я, д.33</t>
  </si>
  <si>
    <t>г. Люберцы, ул. Митрофанова, д.19</t>
  </si>
  <si>
    <t>г. Люберцы, ул. Митрофанова, д.2А</t>
  </si>
  <si>
    <t>г. Люберцы, ул. Молодежная, д.8</t>
  </si>
  <si>
    <t>г. Люберцы, ул. Московская, д.12</t>
  </si>
  <si>
    <t>г. Люберцы, ул. Московская, д.8</t>
  </si>
  <si>
    <t>г. Люберцы, ул. Парковая, д.3</t>
  </si>
  <si>
    <t>г. Люберцы, ул. Побратимов, д.24</t>
  </si>
  <si>
    <t>г. Люберцы, ул. Побратимов, д.8</t>
  </si>
  <si>
    <t>г. Люберцы, ул. С.П.Попова, д.18</t>
  </si>
  <si>
    <t>г. Люберцы, ул. С.П.Попова, д.29</t>
  </si>
  <si>
    <t>г. Люберцы, ул. С.П.Попова, д.46</t>
  </si>
  <si>
    <t>г. Люберцы, ул. С.П.Попова, д.8</t>
  </si>
  <si>
    <t>г. Люберцы, ул. Смирновская, д.16</t>
  </si>
  <si>
    <t>г. Люберцы, ул. Смирновская, д.16/179</t>
  </si>
  <si>
    <t>г. Люберцы, ул. Смирновская, д.30 к.1</t>
  </si>
  <si>
    <t>г. Люберцы, ул. Смирновская, д.5</t>
  </si>
  <si>
    <t>г. Люберцы, ул. Смирновская, д.8</t>
  </si>
  <si>
    <t>г. Люберцы, ул. Урицкого, д.15</t>
  </si>
  <si>
    <t>г. Люберцы, ул. Урицкого, д.6А</t>
  </si>
  <si>
    <t>г. Люберцы, ул. Шевлякова, д.23</t>
  </si>
  <si>
    <t>г. Люберцы, ул. Шевлякова, д.25</t>
  </si>
  <si>
    <t>г. Люберцы, ул. Электрификации, д.25</t>
  </si>
  <si>
    <t>г. Люберцы, ул. Электрификации, д.33</t>
  </si>
  <si>
    <t>г. Люберцы, ул. Юбилейная, д.1</t>
  </si>
  <si>
    <t>г. Люберцы, ул. Юбилейная, д.12</t>
  </si>
  <si>
    <t>г. Люберцы, ул. Юбилейная, д.19</t>
  </si>
  <si>
    <t>г. Люберцы, ул. Юбилейная, д.20</t>
  </si>
  <si>
    <t>г. Люберцы, ул. Южная, д.12</t>
  </si>
  <si>
    <t>п. Красково, ул. Железнодорожная, д.5</t>
  </si>
  <si>
    <t>п. Красково, ул. Карла Маркса, д.117/2</t>
  </si>
  <si>
    <t>п. Красково, ул. Карла Маркса, д.117/20</t>
  </si>
  <si>
    <t>п. Красково, ул. Карла Маркса, д.2/15</t>
  </si>
  <si>
    <t>п. Красково, ул. КСЗ, д.16</t>
  </si>
  <si>
    <t>п. Красково, ул. КСЗ, д.17</t>
  </si>
  <si>
    <t>п. Красково, ул. Лорха, д.9</t>
  </si>
  <si>
    <t>п. Красково, ул. Островского, д.2</t>
  </si>
  <si>
    <t>п. Красково, ул. Школьная, д.1</t>
  </si>
  <si>
    <t>п. Красково, ул. Школьная, д.7</t>
  </si>
  <si>
    <t>п. Малаховка, ул. Калинина, д.13</t>
  </si>
  <si>
    <t>п. Малаховка, ул. Комсомольская, д.13</t>
  </si>
  <si>
    <t>п. Малаховка, ул. Шоссейная, д.12</t>
  </si>
  <si>
    <t>п. Малаховка, ул. Шоссейная, д.8</t>
  </si>
  <si>
    <t>п. Томилино, мкр. Птицефабрика, д.11</t>
  </si>
  <si>
    <t>п. Томилино, мкр. Птицефабрика, д.4</t>
  </si>
  <si>
    <t>п. Томилино, мкр. Птицефабрика, д.8</t>
  </si>
  <si>
    <t>п. Томилино, ул. Гаршина, д.11А</t>
  </si>
  <si>
    <t>п. Томилино, ул. Гаршина, д.20Г</t>
  </si>
  <si>
    <t>п. Томилино, ул. Гаршина, д.20Д</t>
  </si>
  <si>
    <t>п. Томилино, ул. Гаршина, д.9/2</t>
  </si>
  <si>
    <t>п. Томилино, ул. Гаршина, д.9/3</t>
  </si>
  <si>
    <t>п. Томилино, ул. Гаршина, д.9а к.1</t>
  </si>
  <si>
    <t>п. Томилино, ул. Гаршина, д.9а к.10</t>
  </si>
  <si>
    <t>п. Томилино, ул. Гаршина, д.9а к.4</t>
  </si>
  <si>
    <t>п. Томилино, ул. Гаршина, д.9а/3</t>
  </si>
  <si>
    <t>п. Томилино, ул. Гоголя, д.15</t>
  </si>
  <si>
    <t>п. Томилино, ул. Гоголя, д.20Б</t>
  </si>
  <si>
    <t>п. Томилино, ул. Гоголя, д.30</t>
  </si>
  <si>
    <t>п. Томилино, ул. Гоголя, д.49</t>
  </si>
  <si>
    <t>п. Томилино, ул. Пионерская, д.17</t>
  </si>
  <si>
    <t>п. Томилино, ул. Пионерская, д.20</t>
  </si>
  <si>
    <t>п. Томилино, ул. Пионерская, д.22</t>
  </si>
  <si>
    <t>п. Томилино, ул. Тургенева, д.18</t>
  </si>
  <si>
    <t>р.п. Октябрьский, ул. Новая, д.6</t>
  </si>
  <si>
    <t>1522,4</t>
  </si>
  <si>
    <t>2594,5</t>
  </si>
  <si>
    <t>675,61</t>
  </si>
  <si>
    <t>2490,5</t>
  </si>
  <si>
    <t>2865,6</t>
  </si>
  <si>
    <t>2832,6</t>
  </si>
  <si>
    <t>1678,8</t>
  </si>
  <si>
    <t>4510,1</t>
  </si>
  <si>
    <t>4562,2</t>
  </si>
  <si>
    <t>3454,9</t>
  </si>
  <si>
    <t>7285,1</t>
  </si>
  <si>
    <t>2180,0</t>
  </si>
  <si>
    <t>4352,68</t>
  </si>
  <si>
    <t>1639,4</t>
  </si>
  <si>
    <t>4535,7</t>
  </si>
  <si>
    <t>6165,8</t>
  </si>
  <si>
    <t>5380,6</t>
  </si>
  <si>
    <t>3531,8</t>
  </si>
  <si>
    <t>3540,6</t>
  </si>
  <si>
    <t>986,3</t>
  </si>
  <si>
    <t>3555,9</t>
  </si>
  <si>
    <t>4266,0</t>
  </si>
  <si>
    <t>2510,9</t>
  </si>
  <si>
    <t>2320,7</t>
  </si>
  <si>
    <t>170,0</t>
  </si>
  <si>
    <t>66</t>
  </si>
  <si>
    <t>182,0</t>
  </si>
  <si>
    <t>3416,08</t>
  </si>
  <si>
    <t>3347,0</t>
  </si>
  <si>
    <t>кирпич</t>
  </si>
  <si>
    <t>Лежаки ХВС,ГВС, канализации</t>
  </si>
  <si>
    <t>2017-18г. Работы не начаты</t>
  </si>
  <si>
    <t xml:space="preserve">Кровля </t>
  </si>
  <si>
    <t>2016г.</t>
  </si>
  <si>
    <t>нижний розлив ХВС и ГВС</t>
  </si>
  <si>
    <t>2017г.</t>
  </si>
  <si>
    <t>Кровля</t>
  </si>
  <si>
    <t>Оконные блоки</t>
  </si>
  <si>
    <t xml:space="preserve">2017-18г. Приступили к работам </t>
  </si>
  <si>
    <t>ж/б панели</t>
  </si>
  <si>
    <t>Кровля, чердак</t>
  </si>
  <si>
    <t>не проводился</t>
  </si>
  <si>
    <t>не проводились</t>
  </si>
  <si>
    <t>не проволились</t>
  </si>
  <si>
    <t>кирп.</t>
  </si>
  <si>
    <t>окна</t>
  </si>
  <si>
    <t>кровля</t>
  </si>
  <si>
    <t>кровля, подъезды</t>
  </si>
  <si>
    <t>панель.</t>
  </si>
  <si>
    <t>кирпич/оштукат</t>
  </si>
  <si>
    <t>панели</t>
  </si>
  <si>
    <t>Кирпич</t>
  </si>
  <si>
    <t>ХВС. ГВС</t>
  </si>
  <si>
    <t>2007</t>
  </si>
  <si>
    <t>Круп.блочные</t>
  </si>
  <si>
    <t>элект.раб.</t>
  </si>
  <si>
    <t>ЦО</t>
  </si>
  <si>
    <t>2017</t>
  </si>
  <si>
    <t>ж/б блоки</t>
  </si>
  <si>
    <t xml:space="preserve">лифты </t>
  </si>
  <si>
    <t>2015</t>
  </si>
  <si>
    <t>2016</t>
  </si>
  <si>
    <t>фасад</t>
  </si>
  <si>
    <t>2008</t>
  </si>
  <si>
    <t>ХВС</t>
  </si>
  <si>
    <t>2011</t>
  </si>
  <si>
    <t>электр.</t>
  </si>
  <si>
    <t>2014</t>
  </si>
  <si>
    <t>2012</t>
  </si>
  <si>
    <t>2010</t>
  </si>
  <si>
    <t>2013</t>
  </si>
  <si>
    <t>ХС</t>
  </si>
  <si>
    <t>ХВС.ГВС</t>
  </si>
  <si>
    <t>ХВС. ГВС. ЦО</t>
  </si>
  <si>
    <t>2005</t>
  </si>
  <si>
    <t>окнв</t>
  </si>
  <si>
    <t>балконы</t>
  </si>
  <si>
    <t>ж/б</t>
  </si>
  <si>
    <t>Блочные</t>
  </si>
  <si>
    <t>лифты</t>
  </si>
  <si>
    <t>Сборные панели</t>
  </si>
  <si>
    <t>Панельные облиц.</t>
  </si>
  <si>
    <t>Круп.пан.</t>
  </si>
  <si>
    <t>Крупн.блочные</t>
  </si>
  <si>
    <t>Бетон.панели</t>
  </si>
  <si>
    <t>лифт</t>
  </si>
  <si>
    <t>Керамзито-бетон</t>
  </si>
  <si>
    <t>бревен</t>
  </si>
  <si>
    <t>2452.8</t>
  </si>
  <si>
    <t>2172.6</t>
  </si>
  <si>
    <t>1975.2</t>
  </si>
  <si>
    <t xml:space="preserve">Муниципальный краткосрочный план реализации программы
капитального ремонта общего имущества в многоквартирных домах, расположенных на территории городского округа Люберцы Московской области, на 2018 год
</t>
  </si>
  <si>
    <t xml:space="preserve">Приложение  1
к постановлению администрации городского округа Люберцы Московской области от 31.01.2018 № 257-ПА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</si>
</sst>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dd/mm/yy;@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 applyFill="0" applyProtection="0"/>
    <xf numFmtId="0" fontId="7" fillId="0" borderId="0"/>
    <xf numFmtId="0" fontId="2" fillId="0" borderId="0"/>
    <xf numFmtId="0" fontId="1" fillId="0" borderId="0"/>
    <xf numFmtId="0" fontId="5" fillId="0" borderId="0" applyFill="0" applyProtection="0"/>
    <xf numFmtId="0" fontId="5" fillId="0" borderId="0" applyFill="0" applyProtection="0"/>
    <xf numFmtId="0" fontId="7" fillId="0" borderId="0" applyFill="0" applyProtection="0"/>
    <xf numFmtId="0" fontId="5" fillId="0" borderId="0" applyFill="0" applyProtection="0"/>
    <xf numFmtId="0" fontId="5" fillId="0" borderId="0" applyFill="0" applyProtection="0"/>
    <xf numFmtId="0" fontId="2" fillId="0" borderId="0"/>
    <xf numFmtId="0" fontId="5" fillId="0" borderId="0" applyFill="0" applyProtection="0"/>
    <xf numFmtId="0" fontId="4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0" borderId="0"/>
    <xf numFmtId="0" fontId="12" fillId="0" borderId="0"/>
  </cellStyleXfs>
  <cellXfs count="132">
    <xf numFmtId="0" fontId="0" fillId="0" borderId="0" xfId="0"/>
    <xf numFmtId="0" fontId="6" fillId="0" borderId="2" xfId="6" applyFont="1" applyFill="1" applyBorder="1" applyAlignment="1" applyProtection="1">
      <alignment horizontal="center" vertical="center" wrapText="1"/>
    </xf>
    <xf numFmtId="1" fontId="6" fillId="0" borderId="2" xfId="6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1" fontId="6" fillId="0" borderId="2" xfId="0" applyNumberFormat="1" applyFont="1" applyFill="1" applyBorder="1" applyAlignment="1" applyProtection="1">
      <alignment horizontal="center" vertical="center" textRotation="90" wrapText="1"/>
    </xf>
    <xf numFmtId="3" fontId="6" fillId="0" borderId="2" xfId="0" applyNumberFormat="1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 applyProtection="1">
      <alignment horizontal="center" vertical="center" textRotation="90"/>
    </xf>
    <xf numFmtId="1" fontId="6" fillId="0" borderId="2" xfId="0" applyNumberFormat="1" applyFont="1" applyFill="1" applyBorder="1" applyAlignment="1" applyProtection="1">
      <alignment horizontal="center" vertical="center" textRotation="90"/>
    </xf>
    <xf numFmtId="1" fontId="6" fillId="0" borderId="2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/>
    <xf numFmtId="2" fontId="6" fillId="0" borderId="2" xfId="6" applyNumberFormat="1" applyFont="1" applyFill="1" applyBorder="1" applyAlignment="1" applyProtection="1">
      <alignment vertical="top"/>
    </xf>
    <xf numFmtId="0" fontId="8" fillId="0" borderId="2" xfId="0" applyFont="1" applyBorder="1" applyAlignment="1">
      <alignment vertical="top"/>
    </xf>
    <xf numFmtId="0" fontId="8" fillId="0" borderId="2" xfId="0" applyFont="1" applyBorder="1"/>
    <xf numFmtId="0" fontId="6" fillId="0" borderId="2" xfId="6" applyFont="1" applyFill="1" applyBorder="1" applyAlignment="1" applyProtection="1">
      <alignment horizontal="center" vertical="top" wrapText="1"/>
    </xf>
    <xf numFmtId="4" fontId="6" fillId="0" borderId="2" xfId="2" applyNumberFormat="1" applyFont="1" applyFill="1" applyBorder="1" applyAlignment="1">
      <alignment horizontal="center" vertical="top" wrapText="1"/>
    </xf>
    <xf numFmtId="14" fontId="3" fillId="0" borderId="2" xfId="2" applyNumberFormat="1" applyFont="1" applyFill="1" applyBorder="1" applyAlignment="1">
      <alignment horizontal="center" vertical="top" wrapText="1"/>
    </xf>
    <xf numFmtId="4" fontId="6" fillId="0" borderId="2" xfId="6" applyNumberFormat="1" applyFont="1" applyFill="1" applyBorder="1" applyAlignment="1" applyProtection="1">
      <alignment horizontal="center" vertical="top" wrapText="1"/>
    </xf>
    <xf numFmtId="4" fontId="6" fillId="2" borderId="2" xfId="0" applyNumberFormat="1" applyFont="1" applyFill="1" applyBorder="1" applyAlignment="1" applyProtection="1">
      <alignment horizontal="center" vertical="center" textRotation="90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" fontId="6" fillId="0" borderId="2" xfId="0" applyNumberFormat="1" applyFont="1" applyFill="1" applyBorder="1" applyAlignment="1" applyProtection="1">
      <alignment horizontal="center" vertical="center"/>
    </xf>
    <xf numFmtId="0" fontId="3" fillId="0" borderId="0" xfId="6" applyFont="1"/>
    <xf numFmtId="49" fontId="3" fillId="0" borderId="0" xfId="6" applyNumberFormat="1" applyFont="1" applyFill="1" applyBorder="1" applyAlignment="1"/>
    <xf numFmtId="0" fontId="8" fillId="0" borderId="0" xfId="0" applyFont="1" applyAlignment="1"/>
    <xf numFmtId="0" fontId="3" fillId="0" borderId="1" xfId="6" applyFont="1" applyFill="1" applyBorder="1" applyAlignment="1">
      <alignment horizontal="right" vertical="center"/>
    </xf>
    <xf numFmtId="14" fontId="3" fillId="0" borderId="0" xfId="6" applyNumberFormat="1" applyFont="1" applyFill="1" applyBorder="1" applyAlignment="1">
      <alignment horizontal="center" vertical="center"/>
    </xf>
    <xf numFmtId="0" fontId="9" fillId="0" borderId="0" xfId="6" applyFont="1" applyFill="1" applyBorder="1" applyAlignment="1">
      <alignment horizontal="center" vertical="center" wrapText="1"/>
    </xf>
    <xf numFmtId="14" fontId="9" fillId="0" borderId="0" xfId="6" applyNumberFormat="1" applyFont="1" applyFill="1" applyBorder="1" applyAlignment="1">
      <alignment horizontal="center" vertical="center" wrapText="1"/>
    </xf>
    <xf numFmtId="14" fontId="10" fillId="0" borderId="0" xfId="6" applyNumberFormat="1" applyFont="1" applyFill="1" applyBorder="1" applyAlignment="1" applyProtection="1">
      <alignment horizontal="center" vertical="center"/>
    </xf>
    <xf numFmtId="0" fontId="9" fillId="0" borderId="0" xfId="6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2" xfId="0" applyBorder="1" applyAlignment="1"/>
    <xf numFmtId="0" fontId="11" fillId="0" borderId="0" xfId="0" applyFont="1"/>
    <xf numFmtId="4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/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wrapText="1"/>
    </xf>
    <xf numFmtId="0" fontId="8" fillId="0" borderId="0" xfId="0" applyNumberFormat="1" applyFont="1" applyAlignment="1">
      <alignment wrapText="1"/>
    </xf>
    <xf numFmtId="0" fontId="8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 applyProtection="1">
      <alignment wrapText="1"/>
    </xf>
    <xf numFmtId="0" fontId="6" fillId="0" borderId="2" xfId="6" applyNumberFormat="1" applyFont="1" applyFill="1" applyBorder="1" applyAlignment="1" applyProtection="1">
      <alignment wrapText="1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Border="1"/>
    <xf numFmtId="4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top" wrapText="1"/>
    </xf>
    <xf numFmtId="49" fontId="0" fillId="0" borderId="2" xfId="0" applyNumberFormat="1" applyBorder="1"/>
    <xf numFmtId="4" fontId="8" fillId="0" borderId="2" xfId="0" applyNumberFormat="1" applyFont="1" applyBorder="1"/>
    <xf numFmtId="4" fontId="0" fillId="0" borderId="2" xfId="0" applyNumberFormat="1" applyBorder="1"/>
    <xf numFmtId="0" fontId="0" fillId="3" borderId="2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top" wrapText="1"/>
    </xf>
    <xf numFmtId="3" fontId="6" fillId="3" borderId="2" xfId="2" applyNumberFormat="1" applyFont="1" applyFill="1" applyBorder="1" applyAlignment="1">
      <alignment horizontal="center" vertical="top" wrapText="1"/>
    </xf>
    <xf numFmtId="3" fontId="3" fillId="3" borderId="2" xfId="2" applyNumberFormat="1" applyFont="1" applyFill="1" applyBorder="1" applyAlignment="1">
      <alignment horizontal="center" vertical="top" wrapText="1"/>
    </xf>
    <xf numFmtId="1" fontId="8" fillId="0" borderId="2" xfId="0" applyNumberFormat="1" applyFont="1" applyBorder="1" applyAlignment="1">
      <alignment horizontal="center"/>
    </xf>
    <xf numFmtId="4" fontId="3" fillId="3" borderId="2" xfId="2" applyNumberFormat="1" applyFont="1" applyFill="1" applyBorder="1" applyAlignment="1">
      <alignment horizontal="center" vertical="top" wrapText="1"/>
    </xf>
    <xf numFmtId="0" fontId="6" fillId="0" borderId="2" xfId="23" applyFont="1" applyFill="1" applyBorder="1" applyAlignment="1">
      <alignment horizontal="center" wrapText="1"/>
    </xf>
    <xf numFmtId="0" fontId="6" fillId="0" borderId="2" xfId="24" applyFont="1" applyFill="1" applyBorder="1" applyAlignment="1">
      <alignment horizontal="center" wrapText="1"/>
    </xf>
    <xf numFmtId="4" fontId="3" fillId="3" borderId="2" xfId="2" applyNumberFormat="1" applyFont="1" applyFill="1" applyBorder="1" applyAlignment="1">
      <alignment horizontal="center" vertical="center" wrapText="1"/>
    </xf>
    <xf numFmtId="49" fontId="3" fillId="3" borderId="2" xfId="2" applyNumberFormat="1" applyFont="1" applyFill="1" applyBorder="1" applyAlignment="1">
      <alignment horizontal="center" vertical="center" wrapText="1"/>
    </xf>
    <xf numFmtId="0" fontId="6" fillId="3" borderId="2" xfId="6" applyFont="1" applyFill="1" applyBorder="1" applyAlignment="1" applyProtection="1">
      <alignment horizontal="center" vertical="top" wrapText="1"/>
    </xf>
    <xf numFmtId="3" fontId="6" fillId="3" borderId="2" xfId="6" applyNumberFormat="1" applyFont="1" applyFill="1" applyBorder="1" applyAlignment="1" applyProtection="1">
      <alignment horizontal="center" vertical="top" wrapText="1"/>
    </xf>
    <xf numFmtId="4" fontId="6" fillId="3" borderId="2" xfId="6" applyNumberFormat="1" applyFont="1" applyFill="1" applyBorder="1" applyAlignment="1" applyProtection="1">
      <alignment horizontal="center" vertical="top" wrapText="1"/>
    </xf>
    <xf numFmtId="4" fontId="6" fillId="3" borderId="2" xfId="6" applyNumberFormat="1" applyFont="1" applyFill="1" applyBorder="1" applyAlignment="1" applyProtection="1">
      <alignment horizontal="center" vertical="center" wrapText="1"/>
    </xf>
    <xf numFmtId="49" fontId="6" fillId="3" borderId="2" xfId="6" applyNumberFormat="1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top"/>
    </xf>
    <xf numFmtId="0" fontId="8" fillId="3" borderId="2" xfId="0" applyFont="1" applyFill="1" applyBorder="1" applyAlignment="1"/>
    <xf numFmtId="49" fontId="3" fillId="3" borderId="2" xfId="2" applyNumberFormat="1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 applyProtection="1">
      <alignment horizontal="center" vertical="center" textRotation="90" wrapText="1"/>
    </xf>
    <xf numFmtId="4" fontId="6" fillId="0" borderId="4" xfId="0" applyNumberFormat="1" applyFont="1" applyFill="1" applyBorder="1" applyAlignment="1" applyProtection="1">
      <alignment horizontal="center" vertical="center" textRotation="90" wrapText="1"/>
    </xf>
    <xf numFmtId="4" fontId="6" fillId="0" borderId="6" xfId="0" applyNumberFormat="1" applyFont="1" applyFill="1" applyBorder="1" applyAlignment="1" applyProtection="1">
      <alignment horizontal="center" vertical="center" textRotation="90" wrapText="1"/>
    </xf>
    <xf numFmtId="0" fontId="9" fillId="0" borderId="0" xfId="6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 applyProtection="1">
      <alignment horizontal="center" vertical="center" textRotation="90"/>
    </xf>
    <xf numFmtId="1" fontId="6" fillId="0" borderId="6" xfId="0" applyNumberFormat="1" applyFont="1" applyFill="1" applyBorder="1" applyAlignment="1" applyProtection="1">
      <alignment horizontal="center" vertical="center" textRotation="90"/>
    </xf>
    <xf numFmtId="1" fontId="6" fillId="0" borderId="4" xfId="0" applyNumberFormat="1" applyFont="1" applyFill="1" applyBorder="1" applyAlignment="1" applyProtection="1">
      <alignment horizontal="center" vertical="center" textRotation="90"/>
    </xf>
    <xf numFmtId="0" fontId="3" fillId="0" borderId="1" xfId="6" applyFont="1" applyFill="1" applyBorder="1" applyAlignment="1">
      <alignment horizontal="center" vertical="center"/>
    </xf>
    <xf numFmtId="0" fontId="6" fillId="0" borderId="0" xfId="6" applyFont="1" applyFill="1" applyAlignment="1" applyProtection="1">
      <alignment horizontal="left" wrapText="1"/>
    </xf>
    <xf numFmtId="4" fontId="6" fillId="2" borderId="2" xfId="0" applyNumberFormat="1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center" vertical="center" textRotation="90" wrapText="1"/>
    </xf>
    <xf numFmtId="1" fontId="6" fillId="0" borderId="5" xfId="0" applyNumberFormat="1" applyFont="1" applyFill="1" applyBorder="1" applyAlignment="1" applyProtection="1">
      <alignment horizontal="center" vertical="center" textRotation="90" wrapText="1" readingOrder="1"/>
    </xf>
    <xf numFmtId="1" fontId="6" fillId="0" borderId="6" xfId="0" applyNumberFormat="1" applyFont="1" applyFill="1" applyBorder="1" applyAlignment="1" applyProtection="1">
      <alignment horizontal="center" vertical="center" textRotation="90" wrapText="1" readingOrder="1"/>
    </xf>
    <xf numFmtId="1" fontId="6" fillId="0" borderId="4" xfId="0" applyNumberFormat="1" applyFont="1" applyFill="1" applyBorder="1" applyAlignment="1" applyProtection="1">
      <alignment horizontal="center" vertical="center" textRotation="90" wrapText="1" readingOrder="1"/>
    </xf>
    <xf numFmtId="2" fontId="3" fillId="0" borderId="5" xfId="0" applyNumberFormat="1" applyFont="1" applyFill="1" applyBorder="1" applyAlignment="1">
      <alignment horizontal="center" vertical="center" textRotation="90" wrapText="1"/>
    </xf>
    <xf numFmtId="2" fontId="3" fillId="0" borderId="6" xfId="0" applyNumberFormat="1" applyFont="1" applyFill="1" applyBorder="1" applyAlignment="1">
      <alignment horizontal="center" vertical="center" textRotation="90" wrapText="1"/>
    </xf>
    <xf numFmtId="2" fontId="3" fillId="0" borderId="4" xfId="0" applyNumberFormat="1" applyFont="1" applyFill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/>
    <xf numFmtId="0" fontId="6" fillId="0" borderId="2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3" fillId="0" borderId="1" xfId="6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6" fillId="0" borderId="5" xfId="6" applyNumberFormat="1" applyFont="1" applyFill="1" applyBorder="1" applyAlignment="1" applyProtection="1">
      <alignment horizontal="center" vertical="center" wrapText="1"/>
    </xf>
    <xf numFmtId="3" fontId="6" fillId="0" borderId="6" xfId="6" applyNumberFormat="1" applyFont="1" applyFill="1" applyBorder="1" applyAlignment="1" applyProtection="1">
      <alignment horizontal="center" vertical="center" wrapText="1"/>
    </xf>
    <xf numFmtId="3" fontId="6" fillId="0" borderId="4" xfId="6" applyNumberFormat="1" applyFont="1" applyFill="1" applyBorder="1" applyAlignment="1" applyProtection="1">
      <alignment horizontal="center" vertical="center" wrapText="1"/>
    </xf>
    <xf numFmtId="4" fontId="6" fillId="0" borderId="5" xfId="6" applyNumberFormat="1" applyFont="1" applyFill="1" applyBorder="1" applyAlignment="1" applyProtection="1">
      <alignment horizontal="center" vertical="center" wrapText="1"/>
    </xf>
    <xf numFmtId="4" fontId="6" fillId="0" borderId="6" xfId="6" applyNumberFormat="1" applyFont="1" applyFill="1" applyBorder="1" applyAlignment="1" applyProtection="1">
      <alignment horizontal="center" vertical="center" wrapText="1"/>
    </xf>
    <xf numFmtId="4" fontId="6" fillId="0" borderId="4" xfId="6" applyNumberFormat="1" applyFont="1" applyFill="1" applyBorder="1" applyAlignment="1" applyProtection="1">
      <alignment horizontal="center" vertical="center" wrapText="1"/>
    </xf>
    <xf numFmtId="3" fontId="6" fillId="0" borderId="5" xfId="0" applyNumberFormat="1" applyFont="1" applyFill="1" applyBorder="1" applyAlignment="1" applyProtection="1">
      <alignment horizontal="center" vertical="center" textRotation="90" wrapText="1"/>
    </xf>
    <xf numFmtId="3" fontId="6" fillId="0" borderId="6" xfId="0" applyNumberFormat="1" applyFont="1" applyFill="1" applyBorder="1" applyAlignment="1" applyProtection="1">
      <alignment horizontal="center" vertical="center" textRotation="90" wrapText="1"/>
    </xf>
    <xf numFmtId="3" fontId="6" fillId="0" borderId="4" xfId="0" applyNumberFormat="1" applyFont="1" applyFill="1" applyBorder="1" applyAlignment="1" applyProtection="1">
      <alignment horizontal="center" vertical="center" textRotation="90" wrapText="1"/>
    </xf>
    <xf numFmtId="0" fontId="6" fillId="0" borderId="5" xfId="0" applyFont="1" applyFill="1" applyBorder="1" applyAlignment="1" applyProtection="1">
      <alignment horizontal="center" vertical="center" textRotation="90"/>
    </xf>
    <xf numFmtId="0" fontId="6" fillId="0" borderId="6" xfId="0" applyFont="1" applyFill="1" applyBorder="1" applyAlignment="1" applyProtection="1">
      <alignment horizontal="center" vertical="center" textRotation="90"/>
    </xf>
    <xf numFmtId="0" fontId="6" fillId="0" borderId="4" xfId="0" applyFont="1" applyFill="1" applyBorder="1" applyAlignment="1" applyProtection="1">
      <alignment horizontal="center" vertical="center" textRotation="90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1" fontId="6" fillId="0" borderId="2" xfId="0" applyNumberFormat="1" applyFont="1" applyFill="1" applyBorder="1" applyAlignment="1" applyProtection="1">
      <alignment horizontal="center" vertical="center"/>
    </xf>
    <xf numFmtId="4" fontId="6" fillId="0" borderId="2" xfId="6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" xfId="0" applyBorder="1" applyAlignment="1">
      <alignment wrapText="1"/>
    </xf>
  </cellXfs>
  <cellStyles count="25">
    <cellStyle name="Обычный" xfId="0" builtinId="0"/>
    <cellStyle name="Обычный 10" xfId="2"/>
    <cellStyle name="Обычный 11" xfId="3"/>
    <cellStyle name="Обычный 12" xfId="4"/>
    <cellStyle name="Обычный 12 2" xfId="5"/>
    <cellStyle name="Обычный 13" xfId="6"/>
    <cellStyle name="Обычный 14" xfId="7"/>
    <cellStyle name="Обычный 15" xfId="1"/>
    <cellStyle name="Обычный 2" xfId="8"/>
    <cellStyle name="Обычный 2 2" xfId="9"/>
    <cellStyle name="Обычный 2 2 2" xfId="10"/>
    <cellStyle name="Обычный 2 2_123" xfId="11"/>
    <cellStyle name="Обычный 2 8" xfId="12"/>
    <cellStyle name="Обычный 3" xfId="13"/>
    <cellStyle name="Обычный 3 8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  <cellStyle name="Обычный_Лист1" xfId="23"/>
    <cellStyle name="Обычный_Лист2" xfId="24"/>
    <cellStyle name="Финансовый 2" xfId="22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C134"/>
  <sheetViews>
    <sheetView tabSelected="1" view="pageBreakPreview" topLeftCell="C49" zoomScale="77" zoomScaleNormal="100" zoomScaleSheetLayoutView="77" workbookViewId="0">
      <selection activeCell="AU6" sqref="AU6"/>
    </sheetView>
  </sheetViews>
  <sheetFormatPr defaultRowHeight="15"/>
  <cols>
    <col min="1" max="1" width="6.7109375" customWidth="1"/>
    <col min="2" max="2" width="43.85546875" customWidth="1"/>
    <col min="3" max="3" width="7.7109375" customWidth="1"/>
    <col min="4" max="4" width="9" customWidth="1"/>
    <col min="5" max="5" width="7.42578125" customWidth="1"/>
    <col min="6" max="6" width="8.28515625" customWidth="1"/>
    <col min="9" max="9" width="8" customWidth="1"/>
    <col min="16" max="16" width="12.140625" customWidth="1"/>
    <col min="17" max="17" width="12.42578125" customWidth="1"/>
    <col min="18" max="18" width="10" bestFit="1" customWidth="1"/>
    <col min="19" max="19" width="16.28515625" customWidth="1"/>
    <col min="20" max="21" width="9.28515625" bestFit="1" customWidth="1"/>
    <col min="22" max="22" width="12.42578125" bestFit="1" customWidth="1"/>
    <col min="23" max="24" width="9.28515625" bestFit="1" customWidth="1"/>
    <col min="25" max="25" width="12.42578125" bestFit="1" customWidth="1"/>
    <col min="26" max="26" width="9.28515625" bestFit="1" customWidth="1"/>
    <col min="30" max="30" width="9.28515625" bestFit="1" customWidth="1"/>
    <col min="31" max="31" width="12.42578125" bestFit="1" customWidth="1"/>
    <col min="32" max="32" width="9.28515625" bestFit="1" customWidth="1"/>
    <col min="33" max="33" width="6.7109375" customWidth="1"/>
    <col min="34" max="34" width="11.85546875" customWidth="1"/>
    <col min="35" max="35" width="11.28515625" customWidth="1"/>
    <col min="36" max="37" width="6.7109375" customWidth="1"/>
    <col min="40" max="40" width="10.140625" customWidth="1"/>
    <col min="41" max="41" width="9.7109375" customWidth="1"/>
    <col min="42" max="42" width="13.85546875" customWidth="1"/>
    <col min="43" max="43" width="10.42578125" customWidth="1"/>
    <col min="44" max="47" width="14.140625" customWidth="1"/>
    <col min="51" max="51" width="13.140625" bestFit="1" customWidth="1"/>
    <col min="55" max="55" width="17" customWidth="1"/>
  </cols>
  <sheetData>
    <row r="2" spans="1:55" ht="15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90" t="s">
        <v>257</v>
      </c>
      <c r="AZ2" s="90"/>
      <c r="BA2" s="90"/>
      <c r="BB2" s="90"/>
      <c r="BC2" s="90"/>
    </row>
    <row r="3" spans="1:55" ht="1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90"/>
      <c r="AZ3" s="90"/>
      <c r="BA3" s="90"/>
      <c r="BB3" s="90"/>
      <c r="BC3" s="90"/>
    </row>
    <row r="4" spans="1:55" ht="15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90"/>
      <c r="AZ4" s="90"/>
      <c r="BA4" s="90"/>
      <c r="BB4" s="90"/>
      <c r="BC4" s="90"/>
    </row>
    <row r="5" spans="1:55" ht="104.2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90"/>
      <c r="AZ5" s="90"/>
      <c r="BA5" s="90"/>
      <c r="BB5" s="90"/>
      <c r="BC5" s="90"/>
    </row>
    <row r="6" spans="1:55" ht="52.5" customHeight="1">
      <c r="A6" s="22"/>
      <c r="B6" s="85" t="s">
        <v>256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29"/>
      <c r="AF6" s="3"/>
      <c r="AG6" s="3"/>
      <c r="AH6" s="3"/>
      <c r="AI6" s="3"/>
      <c r="AJ6" s="3"/>
      <c r="AK6" s="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3"/>
      <c r="AZ6" s="3"/>
      <c r="BA6" s="3"/>
      <c r="BB6" s="3"/>
      <c r="BC6" s="3"/>
    </row>
    <row r="7" spans="1:55">
      <c r="A7" s="22"/>
      <c r="B7" s="22"/>
      <c r="C7" s="24"/>
      <c r="D7" s="24"/>
      <c r="E7" s="24"/>
      <c r="F7" s="89"/>
      <c r="G7" s="89"/>
      <c r="H7" s="89"/>
      <c r="I7" s="89"/>
      <c r="J7" s="89"/>
      <c r="K7" s="89"/>
      <c r="L7" s="89"/>
      <c r="M7" s="89"/>
      <c r="N7" s="89"/>
      <c r="O7" s="25"/>
      <c r="P7" s="26"/>
      <c r="S7" s="30"/>
      <c r="T7" s="27"/>
      <c r="U7" s="28"/>
      <c r="V7" s="28"/>
      <c r="W7" s="3"/>
      <c r="X7" s="105"/>
      <c r="Y7" s="106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s="3" customFormat="1" ht="189" customHeight="1">
      <c r="A8" s="110" t="s">
        <v>0</v>
      </c>
      <c r="B8" s="113" t="s">
        <v>17</v>
      </c>
      <c r="C8" s="116" t="s">
        <v>3</v>
      </c>
      <c r="D8" s="119" t="s">
        <v>4</v>
      </c>
      <c r="E8" s="86" t="s">
        <v>5</v>
      </c>
      <c r="F8" s="86" t="s">
        <v>6</v>
      </c>
      <c r="G8" s="122" t="s">
        <v>7</v>
      </c>
      <c r="H8" s="123"/>
      <c r="I8" s="123"/>
      <c r="J8" s="123"/>
      <c r="K8" s="82" t="s">
        <v>30</v>
      </c>
      <c r="L8" s="122" t="s">
        <v>31</v>
      </c>
      <c r="M8" s="122"/>
      <c r="N8" s="123"/>
      <c r="O8" s="93" t="s">
        <v>32</v>
      </c>
      <c r="P8" s="96" t="s">
        <v>23</v>
      </c>
      <c r="Q8" s="96" t="s">
        <v>1</v>
      </c>
      <c r="R8" s="127" t="s">
        <v>26</v>
      </c>
      <c r="S8" s="127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07" t="s">
        <v>27</v>
      </c>
      <c r="AN8" s="108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91" t="s">
        <v>24</v>
      </c>
      <c r="AZ8" s="91"/>
      <c r="BA8" s="91"/>
      <c r="BB8" s="91"/>
      <c r="BC8" s="91"/>
    </row>
    <row r="9" spans="1:55" s="3" customFormat="1" ht="188.25" customHeight="1">
      <c r="A9" s="111"/>
      <c r="B9" s="114"/>
      <c r="C9" s="117"/>
      <c r="D9" s="120"/>
      <c r="E9" s="87"/>
      <c r="F9" s="87"/>
      <c r="G9" s="124" t="s">
        <v>8</v>
      </c>
      <c r="H9" s="126" t="s">
        <v>9</v>
      </c>
      <c r="I9" s="99"/>
      <c r="J9" s="99"/>
      <c r="K9" s="84"/>
      <c r="L9" s="82" t="s">
        <v>8</v>
      </c>
      <c r="M9" s="82" t="s">
        <v>22</v>
      </c>
      <c r="N9" s="82" t="s">
        <v>10</v>
      </c>
      <c r="O9" s="94"/>
      <c r="P9" s="97"/>
      <c r="Q9" s="97"/>
      <c r="R9" s="122" t="s">
        <v>34</v>
      </c>
      <c r="S9" s="104"/>
      <c r="T9" s="104"/>
      <c r="U9" s="122" t="s">
        <v>35</v>
      </c>
      <c r="V9" s="122"/>
      <c r="W9" s="122"/>
      <c r="X9" s="122" t="s">
        <v>36</v>
      </c>
      <c r="Y9" s="122"/>
      <c r="Z9" s="122"/>
      <c r="AA9" s="128" t="s">
        <v>37</v>
      </c>
      <c r="AB9" s="129"/>
      <c r="AC9" s="129"/>
      <c r="AD9" s="122" t="s">
        <v>38</v>
      </c>
      <c r="AE9" s="122"/>
      <c r="AF9" s="122"/>
      <c r="AG9" s="122" t="s">
        <v>39</v>
      </c>
      <c r="AH9" s="103"/>
      <c r="AI9" s="103"/>
      <c r="AJ9" s="122" t="s">
        <v>40</v>
      </c>
      <c r="AK9" s="122"/>
      <c r="AL9" s="122"/>
      <c r="AM9" s="99" t="s">
        <v>42</v>
      </c>
      <c r="AN9" s="100"/>
      <c r="AO9" s="100"/>
      <c r="AP9" s="102" t="s">
        <v>43</v>
      </c>
      <c r="AQ9" s="103"/>
      <c r="AR9" s="103"/>
      <c r="AS9" s="102" t="s">
        <v>45</v>
      </c>
      <c r="AT9" s="103"/>
      <c r="AU9" s="103"/>
      <c r="AV9" s="102" t="s">
        <v>44</v>
      </c>
      <c r="AW9" s="103"/>
      <c r="AX9" s="103"/>
      <c r="AY9" s="92" t="s">
        <v>8</v>
      </c>
      <c r="AZ9" s="91" t="s">
        <v>9</v>
      </c>
      <c r="BA9" s="91"/>
      <c r="BB9" s="91"/>
      <c r="BC9" s="91"/>
    </row>
    <row r="10" spans="1:55" s="3" customFormat="1" ht="162" customHeight="1">
      <c r="A10" s="112"/>
      <c r="B10" s="115"/>
      <c r="C10" s="118"/>
      <c r="D10" s="121"/>
      <c r="E10" s="88"/>
      <c r="F10" s="88"/>
      <c r="G10" s="125"/>
      <c r="H10" s="4" t="s">
        <v>11</v>
      </c>
      <c r="I10" s="4" t="s">
        <v>12</v>
      </c>
      <c r="J10" s="4" t="s">
        <v>13</v>
      </c>
      <c r="K10" s="83"/>
      <c r="L10" s="83"/>
      <c r="M10" s="83"/>
      <c r="N10" s="83"/>
      <c r="O10" s="95"/>
      <c r="P10" s="98"/>
      <c r="Q10" s="98"/>
      <c r="R10" s="104"/>
      <c r="S10" s="104"/>
      <c r="T10" s="104"/>
      <c r="U10" s="104"/>
      <c r="V10" s="104"/>
      <c r="W10" s="104"/>
      <c r="X10" s="104"/>
      <c r="Y10" s="104"/>
      <c r="Z10" s="104"/>
      <c r="AA10" s="130"/>
      <c r="AB10" s="131"/>
      <c r="AC10" s="131"/>
      <c r="AD10" s="104"/>
      <c r="AE10" s="104"/>
      <c r="AF10" s="104"/>
      <c r="AG10" s="104"/>
      <c r="AH10" s="104"/>
      <c r="AI10" s="104"/>
      <c r="AJ10" s="104"/>
      <c r="AK10" s="104"/>
      <c r="AL10" s="104"/>
      <c r="AM10" s="101"/>
      <c r="AN10" s="101"/>
      <c r="AO10" s="101"/>
      <c r="AP10" s="104"/>
      <c r="AQ10" s="104"/>
      <c r="AR10" s="104"/>
      <c r="AS10" s="104"/>
      <c r="AT10" s="104"/>
      <c r="AU10" s="104"/>
      <c r="AV10" s="104"/>
      <c r="AW10" s="104"/>
      <c r="AX10" s="104"/>
      <c r="AY10" s="92"/>
      <c r="AZ10" s="17" t="s">
        <v>18</v>
      </c>
      <c r="BA10" s="17" t="s">
        <v>25</v>
      </c>
      <c r="BB10" s="17" t="s">
        <v>19</v>
      </c>
      <c r="BC10" s="17" t="s">
        <v>20</v>
      </c>
    </row>
    <row r="11" spans="1:55" s="3" customFormat="1" ht="118.5" customHeight="1">
      <c r="A11" s="19"/>
      <c r="B11" s="19"/>
      <c r="C11" s="5"/>
      <c r="D11" s="6"/>
      <c r="E11" s="7"/>
      <c r="F11" s="7"/>
      <c r="G11" s="20" t="s">
        <v>14</v>
      </c>
      <c r="H11" s="20" t="s">
        <v>14</v>
      </c>
      <c r="I11" s="20" t="s">
        <v>14</v>
      </c>
      <c r="J11" s="20" t="s">
        <v>14</v>
      </c>
      <c r="K11" s="18" t="s">
        <v>2</v>
      </c>
      <c r="L11" s="18" t="s">
        <v>2</v>
      </c>
      <c r="M11" s="18"/>
      <c r="N11" s="18" t="s">
        <v>2</v>
      </c>
      <c r="O11" s="8" t="s">
        <v>15</v>
      </c>
      <c r="P11" s="9"/>
      <c r="Q11" s="2"/>
      <c r="R11" s="33" t="s">
        <v>2</v>
      </c>
      <c r="S11" s="33" t="s">
        <v>21</v>
      </c>
      <c r="T11" s="33" t="s">
        <v>41</v>
      </c>
      <c r="U11" s="33" t="s">
        <v>16</v>
      </c>
      <c r="V11" s="33" t="s">
        <v>21</v>
      </c>
      <c r="W11" s="33" t="s">
        <v>41</v>
      </c>
      <c r="X11" s="33" t="s">
        <v>2</v>
      </c>
      <c r="Y11" s="33" t="s">
        <v>21</v>
      </c>
      <c r="Z11" s="33" t="s">
        <v>41</v>
      </c>
      <c r="AA11" s="33" t="s">
        <v>2</v>
      </c>
      <c r="AB11" s="33" t="s">
        <v>21</v>
      </c>
      <c r="AC11" s="33" t="s">
        <v>41</v>
      </c>
      <c r="AD11" s="33" t="s">
        <v>2</v>
      </c>
      <c r="AE11" s="33" t="s">
        <v>21</v>
      </c>
      <c r="AF11" s="33" t="s">
        <v>41</v>
      </c>
      <c r="AG11" s="33" t="s">
        <v>2</v>
      </c>
      <c r="AH11" s="33" t="s">
        <v>21</v>
      </c>
      <c r="AI11" s="33" t="s">
        <v>41</v>
      </c>
      <c r="AJ11" s="34" t="s">
        <v>33</v>
      </c>
      <c r="AK11" s="33" t="s">
        <v>21</v>
      </c>
      <c r="AL11" s="33" t="s">
        <v>41</v>
      </c>
      <c r="AM11" s="38" t="s">
        <v>2</v>
      </c>
      <c r="AN11" s="38" t="s">
        <v>21</v>
      </c>
      <c r="AO11" s="33" t="s">
        <v>41</v>
      </c>
      <c r="AP11" s="38" t="s">
        <v>2</v>
      </c>
      <c r="AQ11" s="38" t="s">
        <v>21</v>
      </c>
      <c r="AR11" s="33" t="s">
        <v>41</v>
      </c>
      <c r="AS11" s="38" t="s">
        <v>2</v>
      </c>
      <c r="AT11" s="38" t="s">
        <v>21</v>
      </c>
      <c r="AU11" s="36" t="s">
        <v>41</v>
      </c>
      <c r="AV11" s="38" t="s">
        <v>16</v>
      </c>
      <c r="AW11" s="33" t="s">
        <v>21</v>
      </c>
      <c r="AX11" s="33" t="s">
        <v>41</v>
      </c>
      <c r="AY11" s="1" t="s">
        <v>21</v>
      </c>
      <c r="AZ11" s="1" t="s">
        <v>21</v>
      </c>
      <c r="BA11" s="1" t="s">
        <v>21</v>
      </c>
      <c r="BB11" s="1" t="s">
        <v>21</v>
      </c>
      <c r="BC11" s="1" t="s">
        <v>21</v>
      </c>
    </row>
    <row r="12" spans="1:55" s="40" customFormat="1" ht="14.25" customHeight="1">
      <c r="A12" s="41">
        <v>1</v>
      </c>
      <c r="B12" s="41">
        <v>2</v>
      </c>
      <c r="C12" s="42">
        <v>3</v>
      </c>
      <c r="D12" s="42">
        <v>4</v>
      </c>
      <c r="E12" s="42">
        <v>5</v>
      </c>
      <c r="F12" s="42">
        <v>6</v>
      </c>
      <c r="G12" s="42">
        <v>7</v>
      </c>
      <c r="H12" s="42">
        <v>8</v>
      </c>
      <c r="I12" s="42">
        <v>9</v>
      </c>
      <c r="J12" s="42">
        <v>10</v>
      </c>
      <c r="K12" s="42">
        <v>11</v>
      </c>
      <c r="L12" s="42">
        <v>12</v>
      </c>
      <c r="M12" s="42">
        <v>13</v>
      </c>
      <c r="N12" s="42">
        <v>14</v>
      </c>
      <c r="O12" s="42">
        <v>15</v>
      </c>
      <c r="P12" s="39">
        <v>16</v>
      </c>
      <c r="Q12" s="43">
        <v>17</v>
      </c>
      <c r="R12" s="42">
        <v>18</v>
      </c>
      <c r="S12" s="42">
        <v>19</v>
      </c>
      <c r="T12" s="42">
        <v>20</v>
      </c>
      <c r="U12" s="42">
        <v>21</v>
      </c>
      <c r="V12" s="42">
        <v>22</v>
      </c>
      <c r="W12" s="42">
        <v>23</v>
      </c>
      <c r="X12" s="42">
        <v>24</v>
      </c>
      <c r="Y12" s="42">
        <v>25</v>
      </c>
      <c r="Z12" s="42">
        <v>26</v>
      </c>
      <c r="AA12" s="42">
        <v>27</v>
      </c>
      <c r="AB12" s="42">
        <v>28</v>
      </c>
      <c r="AC12" s="42">
        <v>29</v>
      </c>
      <c r="AD12" s="42">
        <v>30</v>
      </c>
      <c r="AE12" s="42">
        <v>31</v>
      </c>
      <c r="AF12" s="42">
        <v>32</v>
      </c>
      <c r="AG12" s="42">
        <v>33</v>
      </c>
      <c r="AH12" s="42">
        <v>34</v>
      </c>
      <c r="AI12" s="42">
        <v>35</v>
      </c>
      <c r="AJ12" s="42">
        <v>36</v>
      </c>
      <c r="AK12" s="42">
        <v>37</v>
      </c>
      <c r="AL12" s="42">
        <v>38</v>
      </c>
      <c r="AM12" s="42">
        <v>39</v>
      </c>
      <c r="AN12" s="42">
        <v>40</v>
      </c>
      <c r="AO12" s="42">
        <v>41</v>
      </c>
      <c r="AP12" s="42">
        <v>42</v>
      </c>
      <c r="AQ12" s="42">
        <v>43</v>
      </c>
      <c r="AR12" s="42">
        <v>44</v>
      </c>
      <c r="AS12" s="42">
        <v>45</v>
      </c>
      <c r="AT12" s="42">
        <v>46</v>
      </c>
      <c r="AU12" s="42">
        <v>47</v>
      </c>
      <c r="AV12" s="42">
        <v>48</v>
      </c>
      <c r="AW12" s="42">
        <v>49</v>
      </c>
      <c r="AX12" s="41">
        <v>50</v>
      </c>
      <c r="AY12" s="43">
        <v>51</v>
      </c>
      <c r="AZ12" s="43">
        <v>52</v>
      </c>
      <c r="BA12" s="43">
        <v>53</v>
      </c>
      <c r="BB12" s="43">
        <v>54</v>
      </c>
      <c r="BC12" s="43">
        <v>55</v>
      </c>
    </row>
    <row r="13" spans="1:55" s="3" customFormat="1" ht="12.75" customHeight="1">
      <c r="A13" s="10" t="s">
        <v>46</v>
      </c>
      <c r="B13" s="11"/>
      <c r="C13" s="79"/>
      <c r="D13" s="79"/>
      <c r="E13" s="79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77"/>
      <c r="Q13" s="77"/>
      <c r="R13" s="4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12"/>
      <c r="AZ13" s="12"/>
      <c r="BA13" s="12"/>
      <c r="BB13" s="12"/>
      <c r="BC13" s="12"/>
    </row>
    <row r="14" spans="1:55" s="3" customFormat="1" ht="12.75" customHeight="1">
      <c r="A14" s="13">
        <v>1</v>
      </c>
      <c r="B14" s="45" t="s">
        <v>47</v>
      </c>
      <c r="C14" s="60">
        <v>1995</v>
      </c>
      <c r="D14" s="60" t="s">
        <v>216</v>
      </c>
      <c r="E14" s="61">
        <v>10</v>
      </c>
      <c r="F14" s="62">
        <v>5</v>
      </c>
      <c r="G14" s="63">
        <v>199</v>
      </c>
      <c r="H14" s="63">
        <v>18</v>
      </c>
      <c r="I14" s="63">
        <v>181</v>
      </c>
      <c r="J14" s="81">
        <v>0</v>
      </c>
      <c r="K14" s="64">
        <v>13964.92</v>
      </c>
      <c r="L14" s="64">
        <v>11092.41</v>
      </c>
      <c r="M14" s="65">
        <v>1062.2</v>
      </c>
      <c r="N14" s="65">
        <v>10030.209999999999</v>
      </c>
      <c r="O14" s="66">
        <v>496</v>
      </c>
      <c r="P14" s="67" t="s">
        <v>217</v>
      </c>
      <c r="Q14" s="68" t="s">
        <v>218</v>
      </c>
      <c r="R14" s="50"/>
      <c r="S14" s="47"/>
      <c r="T14" s="48"/>
      <c r="U14" s="47"/>
      <c r="V14" s="47"/>
      <c r="W14" s="48"/>
      <c r="X14" s="47">
        <v>1647.6</v>
      </c>
      <c r="Y14" s="47">
        <v>2885985.59</v>
      </c>
      <c r="Z14" s="48">
        <v>43465</v>
      </c>
      <c r="AA14" s="47"/>
      <c r="AB14" s="47"/>
      <c r="AC14" s="48"/>
      <c r="AD14" s="47"/>
      <c r="AE14" s="47"/>
      <c r="AF14" s="48"/>
      <c r="AG14" s="47"/>
      <c r="AH14" s="47"/>
      <c r="AI14" s="48"/>
      <c r="AJ14" s="14"/>
      <c r="AK14" s="14"/>
      <c r="AL14" s="15"/>
      <c r="AM14" s="101"/>
      <c r="AN14" s="101"/>
      <c r="AO14" s="31"/>
      <c r="AP14" s="31"/>
      <c r="AQ14" s="31"/>
      <c r="AR14" s="31"/>
      <c r="AS14" s="35"/>
      <c r="AT14" s="35"/>
      <c r="AU14" s="35"/>
      <c r="AV14" s="14"/>
      <c r="AW14" s="14"/>
      <c r="AX14" s="14"/>
      <c r="AY14" s="52">
        <f>Y14</f>
        <v>2885985.59</v>
      </c>
      <c r="AZ14" s="12"/>
      <c r="BA14" s="12"/>
      <c r="BB14" s="12"/>
      <c r="BC14" s="52">
        <v>2885985.59</v>
      </c>
    </row>
    <row r="15" spans="1:55" s="3" customFormat="1" ht="12.75" customHeight="1">
      <c r="A15" s="13">
        <v>2</v>
      </c>
      <c r="B15" s="45" t="s">
        <v>48</v>
      </c>
      <c r="C15" s="69">
        <v>1994</v>
      </c>
      <c r="D15" s="69" t="s">
        <v>219</v>
      </c>
      <c r="E15" s="61">
        <v>9</v>
      </c>
      <c r="F15" s="70">
        <v>4</v>
      </c>
      <c r="G15" s="63">
        <v>144</v>
      </c>
      <c r="H15" s="63">
        <v>16</v>
      </c>
      <c r="I15" s="63">
        <v>128</v>
      </c>
      <c r="J15" s="81">
        <v>0</v>
      </c>
      <c r="K15" s="71">
        <v>10077.700000000001</v>
      </c>
      <c r="L15" s="64">
        <v>8079.3</v>
      </c>
      <c r="M15" s="65">
        <v>1020.5</v>
      </c>
      <c r="N15" s="65">
        <v>7058.8</v>
      </c>
      <c r="O15" s="66">
        <v>419</v>
      </c>
      <c r="P15" s="72" t="s">
        <v>220</v>
      </c>
      <c r="Q15" s="73">
        <v>2013</v>
      </c>
      <c r="R15" s="50"/>
      <c r="S15" s="47"/>
      <c r="T15" s="48"/>
      <c r="U15" s="47"/>
      <c r="V15" s="47"/>
      <c r="W15" s="48"/>
      <c r="X15" s="47">
        <v>1246.0999999999999</v>
      </c>
      <c r="Y15" s="47">
        <v>2304263.2000000002</v>
      </c>
      <c r="Z15" s="48">
        <v>43465</v>
      </c>
      <c r="AA15" s="47"/>
      <c r="AB15" s="47"/>
      <c r="AC15" s="48"/>
      <c r="AD15" s="47"/>
      <c r="AE15" s="47"/>
      <c r="AF15" s="48"/>
      <c r="AG15" s="47"/>
      <c r="AH15" s="47"/>
      <c r="AI15" s="48"/>
      <c r="AJ15" s="16"/>
      <c r="AK15" s="16"/>
      <c r="AL15" s="15"/>
      <c r="AM15" s="101"/>
      <c r="AN15" s="101"/>
      <c r="AO15" s="31"/>
      <c r="AP15" s="31"/>
      <c r="AQ15" s="31"/>
      <c r="AR15" s="31"/>
      <c r="AS15" s="35"/>
      <c r="AT15" s="35"/>
      <c r="AU15" s="35"/>
      <c r="AV15" s="16"/>
      <c r="AW15" s="16"/>
      <c r="AX15" s="16"/>
      <c r="AY15" s="52">
        <f>Y15</f>
        <v>2304263.2000000002</v>
      </c>
      <c r="AZ15" s="12"/>
      <c r="BA15" s="12"/>
      <c r="BB15" s="12"/>
      <c r="BC15" s="52">
        <v>2304263.2000000002</v>
      </c>
    </row>
    <row r="16" spans="1:55" s="3" customFormat="1" ht="24" customHeight="1">
      <c r="A16" s="13">
        <v>3</v>
      </c>
      <c r="B16" s="45" t="s">
        <v>49</v>
      </c>
      <c r="C16" s="69">
        <v>1992</v>
      </c>
      <c r="D16" s="69" t="s">
        <v>204</v>
      </c>
      <c r="E16" s="61">
        <v>17</v>
      </c>
      <c r="F16" s="70">
        <v>2</v>
      </c>
      <c r="G16" s="63">
        <v>136</v>
      </c>
      <c r="H16" s="63">
        <v>14</v>
      </c>
      <c r="I16" s="63">
        <v>122</v>
      </c>
      <c r="J16" s="81">
        <v>0</v>
      </c>
      <c r="K16" s="71">
        <v>10789.4</v>
      </c>
      <c r="L16" s="64">
        <v>8611.1</v>
      </c>
      <c r="M16" s="65">
        <v>906.8</v>
      </c>
      <c r="N16" s="65">
        <v>7704.3</v>
      </c>
      <c r="O16" s="66">
        <v>405</v>
      </c>
      <c r="P16" s="72" t="s">
        <v>206</v>
      </c>
      <c r="Q16" s="73" t="s">
        <v>206</v>
      </c>
      <c r="R16" s="50">
        <v>8611.1</v>
      </c>
      <c r="S16" s="47">
        <v>5109182.99</v>
      </c>
      <c r="T16" s="48">
        <v>43465</v>
      </c>
      <c r="U16" s="47">
        <v>4</v>
      </c>
      <c r="V16" s="47">
        <v>8462481.7599999998</v>
      </c>
      <c r="W16" s="48">
        <v>43465</v>
      </c>
      <c r="X16" s="47"/>
      <c r="Y16" s="47"/>
      <c r="Z16" s="48"/>
      <c r="AA16" s="47"/>
      <c r="AB16" s="47"/>
      <c r="AC16" s="48"/>
      <c r="AD16" s="47"/>
      <c r="AE16" s="47"/>
      <c r="AF16" s="48"/>
      <c r="AG16" s="47"/>
      <c r="AH16" s="47"/>
      <c r="AI16" s="48"/>
      <c r="AJ16" s="16"/>
      <c r="AK16" s="16"/>
      <c r="AL16" s="15"/>
      <c r="AM16" s="101"/>
      <c r="AN16" s="101"/>
      <c r="AO16" s="31"/>
      <c r="AP16" s="31"/>
      <c r="AQ16" s="31"/>
      <c r="AR16" s="31"/>
      <c r="AS16" s="35"/>
      <c r="AT16" s="35"/>
      <c r="AU16" s="35"/>
      <c r="AV16" s="16"/>
      <c r="AW16" s="16"/>
      <c r="AX16" s="16"/>
      <c r="AY16" s="52">
        <f>S16+V16</f>
        <v>13571664.75</v>
      </c>
      <c r="AZ16" s="12"/>
      <c r="BA16" s="12"/>
      <c r="BB16" s="12"/>
      <c r="BC16" s="52">
        <v>13571664.75</v>
      </c>
    </row>
    <row r="17" spans="1:55" s="3" customFormat="1" ht="27.75" customHeight="1">
      <c r="A17" s="13">
        <v>4</v>
      </c>
      <c r="B17" s="45" t="s">
        <v>50</v>
      </c>
      <c r="C17" s="69">
        <v>2001</v>
      </c>
      <c r="D17" s="69" t="s">
        <v>204</v>
      </c>
      <c r="E17" s="61">
        <v>14</v>
      </c>
      <c r="F17" s="70">
        <v>4</v>
      </c>
      <c r="G17" s="63">
        <v>223</v>
      </c>
      <c r="H17" s="63">
        <v>4</v>
      </c>
      <c r="I17" s="63">
        <v>219</v>
      </c>
      <c r="J17" s="81">
        <v>0</v>
      </c>
      <c r="K17" s="71">
        <v>17651.400000000001</v>
      </c>
      <c r="L17" s="64">
        <v>14268.8</v>
      </c>
      <c r="M17" s="65">
        <v>159.9</v>
      </c>
      <c r="N17" s="65">
        <v>14108.9</v>
      </c>
      <c r="O17" s="66">
        <v>571</v>
      </c>
      <c r="P17" s="72" t="s">
        <v>206</v>
      </c>
      <c r="Q17" s="73" t="s">
        <v>206</v>
      </c>
      <c r="R17" s="50"/>
      <c r="S17" s="47"/>
      <c r="T17" s="48"/>
      <c r="U17" s="47"/>
      <c r="V17" s="47"/>
      <c r="W17" s="48"/>
      <c r="X17" s="47">
        <v>1422.5</v>
      </c>
      <c r="Y17" s="47">
        <v>2491693.6800000002</v>
      </c>
      <c r="Z17" s="48">
        <v>43465</v>
      </c>
      <c r="AA17" s="47"/>
      <c r="AB17" s="47"/>
      <c r="AC17" s="48"/>
      <c r="AD17" s="47"/>
      <c r="AE17" s="47"/>
      <c r="AF17" s="48"/>
      <c r="AG17" s="47"/>
      <c r="AH17" s="47"/>
      <c r="AI17" s="48"/>
      <c r="AJ17" s="16"/>
      <c r="AK17" s="16"/>
      <c r="AL17" s="15"/>
      <c r="AM17" s="101"/>
      <c r="AN17" s="101"/>
      <c r="AO17" s="31"/>
      <c r="AP17" s="31"/>
      <c r="AQ17" s="31"/>
      <c r="AR17" s="31"/>
      <c r="AS17" s="35"/>
      <c r="AT17" s="35"/>
      <c r="AU17" s="35"/>
      <c r="AV17" s="16"/>
      <c r="AW17" s="16"/>
      <c r="AX17" s="16"/>
      <c r="AY17" s="52">
        <f>Y17</f>
        <v>2491693.6800000002</v>
      </c>
      <c r="AZ17" s="12"/>
      <c r="BA17" s="12"/>
      <c r="BB17" s="12"/>
      <c r="BC17" s="52">
        <v>2491693.6800000002</v>
      </c>
    </row>
    <row r="18" spans="1:55">
      <c r="A18" s="13">
        <v>5</v>
      </c>
      <c r="B18" s="45" t="s">
        <v>51</v>
      </c>
      <c r="C18" s="74">
        <v>1979</v>
      </c>
      <c r="D18" s="74" t="s">
        <v>204</v>
      </c>
      <c r="E18" s="74">
        <v>9</v>
      </c>
      <c r="F18" s="74">
        <v>4</v>
      </c>
      <c r="G18" s="63">
        <v>128</v>
      </c>
      <c r="H18" s="63">
        <v>15</v>
      </c>
      <c r="I18" s="63">
        <v>113</v>
      </c>
      <c r="J18" s="81">
        <v>0</v>
      </c>
      <c r="K18" s="74">
        <v>9563.1</v>
      </c>
      <c r="L18" s="64">
        <v>6257.9000000000005</v>
      </c>
      <c r="M18" s="65">
        <v>815.6</v>
      </c>
      <c r="N18" s="65">
        <v>5442.3</v>
      </c>
      <c r="O18" s="66">
        <v>325</v>
      </c>
      <c r="P18" s="75" t="s">
        <v>221</v>
      </c>
      <c r="Q18" s="76" t="s">
        <v>222</v>
      </c>
      <c r="R18" s="51"/>
      <c r="S18" s="47"/>
      <c r="T18" s="48"/>
      <c r="U18" s="47"/>
      <c r="V18" s="47"/>
      <c r="W18" s="48"/>
      <c r="X18" s="47"/>
      <c r="Y18" s="47"/>
      <c r="Z18" s="48"/>
      <c r="AA18" s="47"/>
      <c r="AB18" s="47"/>
      <c r="AC18" s="48"/>
      <c r="AD18" s="47">
        <v>5505.2</v>
      </c>
      <c r="AE18" s="47">
        <v>10159917.01</v>
      </c>
      <c r="AF18" s="48">
        <v>43465</v>
      </c>
      <c r="AG18" s="47"/>
      <c r="AH18" s="47"/>
      <c r="AI18" s="48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53">
        <f>AE18</f>
        <v>10159917.01</v>
      </c>
      <c r="AZ18" s="46"/>
      <c r="BA18" s="46"/>
      <c r="BB18" s="46"/>
      <c r="BC18" s="53">
        <v>10159917.01</v>
      </c>
    </row>
    <row r="19" spans="1:55">
      <c r="A19" s="13">
        <v>6</v>
      </c>
      <c r="B19" s="45" t="s">
        <v>52</v>
      </c>
      <c r="C19" s="74">
        <v>1979</v>
      </c>
      <c r="D19" s="74" t="s">
        <v>223</v>
      </c>
      <c r="E19" s="74">
        <v>9</v>
      </c>
      <c r="F19" s="74">
        <v>4</v>
      </c>
      <c r="G19" s="63">
        <v>128</v>
      </c>
      <c r="H19" s="63">
        <v>9</v>
      </c>
      <c r="I19" s="63">
        <v>119</v>
      </c>
      <c r="J19" s="81">
        <v>0</v>
      </c>
      <c r="K19" s="74">
        <v>9495.9</v>
      </c>
      <c r="L19" s="64">
        <v>6200.3</v>
      </c>
      <c r="M19" s="65">
        <v>372.46</v>
      </c>
      <c r="N19" s="65">
        <v>5827.84</v>
      </c>
      <c r="O19" s="66">
        <v>343</v>
      </c>
      <c r="P19" s="75" t="s">
        <v>224</v>
      </c>
      <c r="Q19" s="76" t="s">
        <v>222</v>
      </c>
      <c r="R19" s="51"/>
      <c r="S19" s="47"/>
      <c r="T19" s="48"/>
      <c r="U19" s="47"/>
      <c r="V19" s="47"/>
      <c r="W19" s="48"/>
      <c r="X19" s="47"/>
      <c r="Y19" s="47"/>
      <c r="Z19" s="48"/>
      <c r="AA19" s="47"/>
      <c r="AB19" s="47"/>
      <c r="AC19" s="48"/>
      <c r="AD19" s="47">
        <v>5472.1</v>
      </c>
      <c r="AE19" s="47">
        <v>10110669.050000001</v>
      </c>
      <c r="AF19" s="48">
        <v>43465</v>
      </c>
      <c r="AG19" s="47"/>
      <c r="AH19" s="47"/>
      <c r="AI19" s="48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53">
        <f>AE19</f>
        <v>10110669.050000001</v>
      </c>
      <c r="AZ19" s="46"/>
      <c r="BA19" s="46"/>
      <c r="BB19" s="46"/>
      <c r="BC19" s="53">
        <v>10110669.050000001</v>
      </c>
    </row>
    <row r="20" spans="1:55">
      <c r="A20" s="13">
        <v>7</v>
      </c>
      <c r="B20" s="45" t="s">
        <v>53</v>
      </c>
      <c r="C20" s="74">
        <v>1992</v>
      </c>
      <c r="D20" s="74" t="s">
        <v>204</v>
      </c>
      <c r="E20" s="74">
        <v>17</v>
      </c>
      <c r="F20" s="74">
        <v>2</v>
      </c>
      <c r="G20" s="63">
        <v>131</v>
      </c>
      <c r="H20" s="63">
        <v>9</v>
      </c>
      <c r="I20" s="63">
        <v>123</v>
      </c>
      <c r="J20" s="81">
        <v>0</v>
      </c>
      <c r="K20" s="74">
        <v>9236.7000000000007</v>
      </c>
      <c r="L20" s="64">
        <v>7254.1</v>
      </c>
      <c r="M20" s="65">
        <v>448.3</v>
      </c>
      <c r="N20" s="65">
        <v>6805.8</v>
      </c>
      <c r="O20" s="66">
        <v>318</v>
      </c>
      <c r="P20" s="75" t="s">
        <v>211</v>
      </c>
      <c r="Q20" s="76" t="s">
        <v>225</v>
      </c>
      <c r="R20" s="51"/>
      <c r="S20" s="47"/>
      <c r="T20" s="48"/>
      <c r="U20" s="47">
        <v>4</v>
      </c>
      <c r="V20" s="47">
        <v>8462481.7599999998</v>
      </c>
      <c r="W20" s="48">
        <v>43465</v>
      </c>
      <c r="X20" s="47"/>
      <c r="Y20" s="47"/>
      <c r="Z20" s="48"/>
      <c r="AA20" s="47"/>
      <c r="AB20" s="47"/>
      <c r="AC20" s="48"/>
      <c r="AD20" s="47"/>
      <c r="AE20" s="47"/>
      <c r="AF20" s="48"/>
      <c r="AG20" s="47"/>
      <c r="AH20" s="47"/>
      <c r="AI20" s="48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53">
        <f>V20</f>
        <v>8462481.7599999998</v>
      </c>
      <c r="AZ20" s="46"/>
      <c r="BA20" s="46"/>
      <c r="BB20" s="46"/>
      <c r="BC20" s="53">
        <v>8462481.7599999998</v>
      </c>
    </row>
    <row r="21" spans="1:55">
      <c r="A21" s="13">
        <v>8</v>
      </c>
      <c r="B21" s="45" t="s">
        <v>54</v>
      </c>
      <c r="C21" s="74">
        <v>1950</v>
      </c>
      <c r="D21" s="74" t="s">
        <v>216</v>
      </c>
      <c r="E21" s="74">
        <v>8</v>
      </c>
      <c r="F21" s="74">
        <v>5</v>
      </c>
      <c r="G21" s="63">
        <v>87</v>
      </c>
      <c r="H21" s="63">
        <v>6</v>
      </c>
      <c r="I21" s="63">
        <v>81</v>
      </c>
      <c r="J21" s="81">
        <v>0</v>
      </c>
      <c r="K21" s="74">
        <v>6818.3</v>
      </c>
      <c r="L21" s="64">
        <v>4792.0200000000004</v>
      </c>
      <c r="M21" s="65">
        <v>263.22000000000003</v>
      </c>
      <c r="N21" s="65">
        <v>4528.8</v>
      </c>
      <c r="O21" s="66">
        <v>217</v>
      </c>
      <c r="P21" s="75" t="s">
        <v>221</v>
      </c>
      <c r="Q21" s="76" t="s">
        <v>226</v>
      </c>
      <c r="R21" s="51"/>
      <c r="S21" s="47"/>
      <c r="T21" s="48"/>
      <c r="U21" s="47">
        <v>1</v>
      </c>
      <c r="V21" s="47">
        <v>1852099.43</v>
      </c>
      <c r="W21" s="48">
        <v>43465</v>
      </c>
      <c r="X21" s="47"/>
      <c r="Y21" s="47"/>
      <c r="Z21" s="48"/>
      <c r="AA21" s="47"/>
      <c r="AB21" s="47"/>
      <c r="AC21" s="48"/>
      <c r="AD21" s="47"/>
      <c r="AE21" s="47"/>
      <c r="AF21" s="48"/>
      <c r="AG21" s="47"/>
      <c r="AH21" s="47"/>
      <c r="AI21" s="48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53">
        <f>V21</f>
        <v>1852099.43</v>
      </c>
      <c r="AZ21" s="46"/>
      <c r="BA21" s="46"/>
      <c r="BB21" s="46"/>
      <c r="BC21" s="53">
        <v>1852099.43</v>
      </c>
    </row>
    <row r="22" spans="1:55">
      <c r="A22" s="13">
        <v>9</v>
      </c>
      <c r="B22" s="45" t="s">
        <v>55</v>
      </c>
      <c r="C22" s="74">
        <v>1944</v>
      </c>
      <c r="D22" s="74" t="s">
        <v>216</v>
      </c>
      <c r="E22" s="74">
        <v>4</v>
      </c>
      <c r="F22" s="74">
        <v>4</v>
      </c>
      <c r="G22" s="63">
        <v>30</v>
      </c>
      <c r="H22" s="63">
        <v>3</v>
      </c>
      <c r="I22" s="63">
        <v>27</v>
      </c>
      <c r="J22" s="81">
        <v>0</v>
      </c>
      <c r="K22" s="74">
        <v>3215.8</v>
      </c>
      <c r="L22" s="64">
        <v>2009.62</v>
      </c>
      <c r="M22" s="65">
        <v>201.6</v>
      </c>
      <c r="N22" s="65">
        <v>1808.02</v>
      </c>
      <c r="O22" s="66">
        <v>75</v>
      </c>
      <c r="P22" s="75" t="s">
        <v>227</v>
      </c>
      <c r="Q22" s="76" t="s">
        <v>228</v>
      </c>
      <c r="R22" s="51"/>
      <c r="S22" s="47"/>
      <c r="T22" s="48"/>
      <c r="U22" s="47"/>
      <c r="V22" s="47"/>
      <c r="W22" s="48"/>
      <c r="X22" s="47"/>
      <c r="Y22" s="47"/>
      <c r="Z22" s="48"/>
      <c r="AA22" s="47"/>
      <c r="AB22" s="47"/>
      <c r="AC22" s="48"/>
      <c r="AD22" s="47">
        <v>6145.7</v>
      </c>
      <c r="AE22" s="47">
        <v>3395995.81</v>
      </c>
      <c r="AF22" s="48">
        <v>43465</v>
      </c>
      <c r="AG22" s="47"/>
      <c r="AH22" s="47"/>
      <c r="AI22" s="48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53">
        <f>AE22</f>
        <v>3395995.81</v>
      </c>
      <c r="AZ22" s="46"/>
      <c r="BA22" s="46"/>
      <c r="BB22" s="46"/>
      <c r="BC22" s="53">
        <v>3395995.81</v>
      </c>
    </row>
    <row r="23" spans="1:55">
      <c r="A23" s="13">
        <v>10</v>
      </c>
      <c r="B23" s="45" t="s">
        <v>56</v>
      </c>
      <c r="C23" s="74">
        <v>1964</v>
      </c>
      <c r="D23" s="74" t="s">
        <v>216</v>
      </c>
      <c r="E23" s="74">
        <v>5</v>
      </c>
      <c r="F23" s="74">
        <v>3</v>
      </c>
      <c r="G23" s="63">
        <v>48</v>
      </c>
      <c r="H23" s="63">
        <v>2</v>
      </c>
      <c r="I23" s="63">
        <v>46</v>
      </c>
      <c r="J23" s="81">
        <v>0</v>
      </c>
      <c r="K23" s="74">
        <v>3318.2</v>
      </c>
      <c r="L23" s="64">
        <v>2031.5</v>
      </c>
      <c r="M23" s="65">
        <v>86.9</v>
      </c>
      <c r="N23" s="65">
        <v>1944.6</v>
      </c>
      <c r="O23" s="66">
        <v>97</v>
      </c>
      <c r="P23" s="75" t="s">
        <v>229</v>
      </c>
      <c r="Q23" s="76" t="s">
        <v>230</v>
      </c>
      <c r="R23" s="51"/>
      <c r="S23" s="47"/>
      <c r="T23" s="48"/>
      <c r="U23" s="47"/>
      <c r="V23" s="47"/>
      <c r="W23" s="48"/>
      <c r="X23" s="47"/>
      <c r="Y23" s="47"/>
      <c r="Z23" s="48"/>
      <c r="AA23" s="47"/>
      <c r="AB23" s="47"/>
      <c r="AC23" s="48"/>
      <c r="AD23" s="47">
        <v>4529.3999999999996</v>
      </c>
      <c r="AE23" s="47">
        <v>5408655.7599999998</v>
      </c>
      <c r="AF23" s="48">
        <v>43465</v>
      </c>
      <c r="AG23" s="47"/>
      <c r="AH23" s="47"/>
      <c r="AI23" s="48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53">
        <f>AE23</f>
        <v>5408655.7599999998</v>
      </c>
      <c r="AZ23" s="46"/>
      <c r="BA23" s="46"/>
      <c r="BB23" s="46"/>
      <c r="BC23" s="53">
        <v>5408655.7599999998</v>
      </c>
    </row>
    <row r="24" spans="1:55">
      <c r="A24" s="13">
        <v>11</v>
      </c>
      <c r="B24" s="45" t="s">
        <v>57</v>
      </c>
      <c r="C24" s="74">
        <v>1953</v>
      </c>
      <c r="D24" s="74" t="s">
        <v>219</v>
      </c>
      <c r="E24" s="74">
        <v>5</v>
      </c>
      <c r="F24" s="74">
        <v>3</v>
      </c>
      <c r="G24" s="63">
        <v>56</v>
      </c>
      <c r="H24" s="63">
        <v>3</v>
      </c>
      <c r="I24" s="63">
        <v>53</v>
      </c>
      <c r="J24" s="81">
        <v>0</v>
      </c>
      <c r="K24" s="74">
        <v>5163.7</v>
      </c>
      <c r="L24" s="64">
        <v>3733.9</v>
      </c>
      <c r="M24" s="65">
        <v>181.4</v>
      </c>
      <c r="N24" s="65">
        <v>3552.5</v>
      </c>
      <c r="O24" s="66">
        <v>132</v>
      </c>
      <c r="P24" s="75" t="s">
        <v>231</v>
      </c>
      <c r="Q24" s="76" t="s">
        <v>232</v>
      </c>
      <c r="R24" s="51"/>
      <c r="S24" s="47"/>
      <c r="T24" s="48"/>
      <c r="U24" s="47"/>
      <c r="V24" s="47"/>
      <c r="W24" s="48"/>
      <c r="X24" s="47"/>
      <c r="Y24" s="47"/>
      <c r="Z24" s="48"/>
      <c r="AA24" s="47"/>
      <c r="AB24" s="47"/>
      <c r="AC24" s="48"/>
      <c r="AD24" s="47">
        <v>9518.7999999999993</v>
      </c>
      <c r="AE24" s="47">
        <v>7584920.8099999996</v>
      </c>
      <c r="AF24" s="48">
        <v>43465</v>
      </c>
      <c r="AG24" s="47"/>
      <c r="AH24" s="47"/>
      <c r="AI24" s="48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53">
        <f>AE24</f>
        <v>7584920.8099999996</v>
      </c>
      <c r="AZ24" s="46"/>
      <c r="BA24" s="46"/>
      <c r="BB24" s="46"/>
      <c r="BC24" s="53">
        <v>7584920.8099999996</v>
      </c>
    </row>
    <row r="25" spans="1:55">
      <c r="A25" s="13">
        <v>12</v>
      </c>
      <c r="B25" s="45" t="s">
        <v>58</v>
      </c>
      <c r="C25" s="74">
        <v>1955</v>
      </c>
      <c r="D25" s="74" t="s">
        <v>216</v>
      </c>
      <c r="E25" s="74">
        <v>5</v>
      </c>
      <c r="F25" s="74">
        <v>3</v>
      </c>
      <c r="G25" s="63">
        <v>43</v>
      </c>
      <c r="H25" s="63">
        <v>3</v>
      </c>
      <c r="I25" s="63">
        <v>40</v>
      </c>
      <c r="J25" s="81">
        <v>0</v>
      </c>
      <c r="K25" s="74">
        <v>3899.8</v>
      </c>
      <c r="L25" s="64">
        <v>2846.2999999999997</v>
      </c>
      <c r="M25" s="65">
        <v>130.62</v>
      </c>
      <c r="N25" s="65">
        <v>2715.68</v>
      </c>
      <c r="O25" s="66">
        <v>104</v>
      </c>
      <c r="P25" s="75" t="s">
        <v>221</v>
      </c>
      <c r="Q25" s="76" t="s">
        <v>233</v>
      </c>
      <c r="R25" s="51"/>
      <c r="S25" s="47"/>
      <c r="T25" s="48"/>
      <c r="U25" s="47"/>
      <c r="V25" s="47"/>
      <c r="W25" s="48"/>
      <c r="X25" s="47"/>
      <c r="Y25" s="47"/>
      <c r="Z25" s="48"/>
      <c r="AA25" s="47"/>
      <c r="AB25" s="47"/>
      <c r="AC25" s="48"/>
      <c r="AD25" s="47">
        <v>5967.4</v>
      </c>
      <c r="AE25" s="47">
        <v>4830833.12</v>
      </c>
      <c r="AF25" s="48">
        <v>43465</v>
      </c>
      <c r="AG25" s="47"/>
      <c r="AH25" s="47"/>
      <c r="AI25" s="48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53">
        <f>AE25</f>
        <v>4830833.12</v>
      </c>
      <c r="AZ25" s="46"/>
      <c r="BA25" s="46"/>
      <c r="BB25" s="46"/>
      <c r="BC25" s="53">
        <v>4830833.12</v>
      </c>
    </row>
    <row r="26" spans="1:55">
      <c r="A26" s="13">
        <v>13</v>
      </c>
      <c r="B26" s="45" t="s">
        <v>59</v>
      </c>
      <c r="C26" s="74">
        <v>1952</v>
      </c>
      <c r="D26" s="74" t="s">
        <v>216</v>
      </c>
      <c r="E26" s="74">
        <v>5</v>
      </c>
      <c r="F26" s="74">
        <v>4</v>
      </c>
      <c r="G26" s="63">
        <v>61</v>
      </c>
      <c r="H26" s="63">
        <v>10</v>
      </c>
      <c r="I26" s="63">
        <v>51</v>
      </c>
      <c r="J26" s="81">
        <v>0</v>
      </c>
      <c r="K26" s="74">
        <v>6100.8</v>
      </c>
      <c r="L26" s="64">
        <v>2364.61</v>
      </c>
      <c r="M26" s="65">
        <v>337.15</v>
      </c>
      <c r="N26" s="65">
        <v>2027.46</v>
      </c>
      <c r="O26" s="66">
        <v>136</v>
      </c>
      <c r="P26" s="75" t="s">
        <v>221</v>
      </c>
      <c r="Q26" s="76" t="s">
        <v>233</v>
      </c>
      <c r="R26" s="51"/>
      <c r="S26" s="47"/>
      <c r="T26" s="48"/>
      <c r="U26" s="47"/>
      <c r="V26" s="47"/>
      <c r="W26" s="48"/>
      <c r="X26" s="47">
        <v>3122.3</v>
      </c>
      <c r="Y26" s="47">
        <v>6025194.4199999999</v>
      </c>
      <c r="Z26" s="48">
        <v>43465</v>
      </c>
      <c r="AA26" s="47"/>
      <c r="AB26" s="47"/>
      <c r="AC26" s="48"/>
      <c r="AD26" s="47">
        <v>3483</v>
      </c>
      <c r="AE26" s="47">
        <v>11780911.890000001</v>
      </c>
      <c r="AF26" s="48">
        <v>43465</v>
      </c>
      <c r="AG26" s="47"/>
      <c r="AH26" s="47"/>
      <c r="AI26" s="48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53">
        <f>AE26+Y26</f>
        <v>17806106.310000002</v>
      </c>
      <c r="AZ26" s="46"/>
      <c r="BA26" s="46"/>
      <c r="BB26" s="46"/>
      <c r="BC26" s="53">
        <v>17806106.309999999</v>
      </c>
    </row>
    <row r="27" spans="1:55">
      <c r="A27" s="13">
        <v>14</v>
      </c>
      <c r="B27" s="45" t="s">
        <v>60</v>
      </c>
      <c r="C27" s="74">
        <v>1961</v>
      </c>
      <c r="D27" s="74" t="s">
        <v>216</v>
      </c>
      <c r="E27" s="74">
        <v>5</v>
      </c>
      <c r="F27" s="74">
        <v>3</v>
      </c>
      <c r="G27" s="63">
        <v>58</v>
      </c>
      <c r="H27" s="63">
        <v>3</v>
      </c>
      <c r="I27" s="63">
        <v>55</v>
      </c>
      <c r="J27" s="81">
        <v>0</v>
      </c>
      <c r="K27" s="74">
        <v>3282.4</v>
      </c>
      <c r="L27" s="64">
        <v>2401.6</v>
      </c>
      <c r="M27" s="65">
        <v>139.19999999999999</v>
      </c>
      <c r="N27" s="65">
        <v>2262.4</v>
      </c>
      <c r="O27" s="66">
        <v>120</v>
      </c>
      <c r="P27" s="75" t="s">
        <v>227</v>
      </c>
      <c r="Q27" s="76" t="s">
        <v>234</v>
      </c>
      <c r="R27" s="51"/>
      <c r="S27" s="47"/>
      <c r="T27" s="48"/>
      <c r="U27" s="47"/>
      <c r="V27" s="47"/>
      <c r="W27" s="48"/>
      <c r="X27" s="47">
        <v>678.9</v>
      </c>
      <c r="Y27" s="47">
        <v>1545624.47</v>
      </c>
      <c r="Z27" s="48">
        <v>43465</v>
      </c>
      <c r="AA27" s="47"/>
      <c r="AB27" s="47"/>
      <c r="AC27" s="48"/>
      <c r="AD27" s="47"/>
      <c r="AE27" s="47"/>
      <c r="AF27" s="48"/>
      <c r="AG27" s="47"/>
      <c r="AH27" s="47"/>
      <c r="AI27" s="48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53">
        <f>Y27</f>
        <v>1545624.47</v>
      </c>
      <c r="AZ27" s="46"/>
      <c r="BA27" s="46"/>
      <c r="BB27" s="46"/>
      <c r="BC27" s="53">
        <v>1545624.47</v>
      </c>
    </row>
    <row r="28" spans="1:55">
      <c r="A28" s="13">
        <v>15</v>
      </c>
      <c r="B28" s="45" t="s">
        <v>61</v>
      </c>
      <c r="C28" s="74">
        <v>1959</v>
      </c>
      <c r="D28" s="74" t="s">
        <v>216</v>
      </c>
      <c r="E28" s="74">
        <v>4</v>
      </c>
      <c r="F28" s="74">
        <v>2</v>
      </c>
      <c r="G28" s="63">
        <v>24</v>
      </c>
      <c r="H28" s="63">
        <v>2</v>
      </c>
      <c r="I28" s="63">
        <v>22</v>
      </c>
      <c r="J28" s="81">
        <v>0</v>
      </c>
      <c r="K28" s="74">
        <v>1505.1</v>
      </c>
      <c r="L28" s="64">
        <v>1290.0900000000001</v>
      </c>
      <c r="M28" s="65">
        <v>135.62</v>
      </c>
      <c r="N28" s="65">
        <v>1154.47</v>
      </c>
      <c r="O28" s="66">
        <v>69</v>
      </c>
      <c r="P28" s="75" t="s">
        <v>229</v>
      </c>
      <c r="Q28" s="76" t="s">
        <v>233</v>
      </c>
      <c r="R28" s="51"/>
      <c r="S28" s="47"/>
      <c r="T28" s="48"/>
      <c r="U28" s="47"/>
      <c r="V28" s="47"/>
      <c r="W28" s="48"/>
      <c r="X28" s="47">
        <v>1107.3</v>
      </c>
      <c r="Y28" s="47">
        <v>2133868.67</v>
      </c>
      <c r="Z28" s="48">
        <v>43465</v>
      </c>
      <c r="AA28" s="47"/>
      <c r="AB28" s="47"/>
      <c r="AC28" s="48"/>
      <c r="AD28" s="47">
        <v>2807.2</v>
      </c>
      <c r="AE28" s="47">
        <v>512285.93</v>
      </c>
      <c r="AF28" s="48">
        <v>43465</v>
      </c>
      <c r="AG28" s="47"/>
      <c r="AH28" s="47"/>
      <c r="AI28" s="48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53">
        <f>AE28+Y28</f>
        <v>2646154.6</v>
      </c>
      <c r="AZ28" s="46"/>
      <c r="BA28" s="46"/>
      <c r="BB28" s="46"/>
      <c r="BC28" s="53">
        <v>2646154.6</v>
      </c>
    </row>
    <row r="29" spans="1:55" ht="25.5">
      <c r="A29" s="13">
        <v>16</v>
      </c>
      <c r="B29" s="45" t="s">
        <v>62</v>
      </c>
      <c r="C29" s="74">
        <v>1990</v>
      </c>
      <c r="D29" s="74" t="s">
        <v>216</v>
      </c>
      <c r="E29" s="74">
        <v>9</v>
      </c>
      <c r="F29" s="74">
        <v>1</v>
      </c>
      <c r="G29" s="63">
        <v>51</v>
      </c>
      <c r="H29" s="63">
        <v>3</v>
      </c>
      <c r="I29" s="63">
        <v>48</v>
      </c>
      <c r="J29" s="81">
        <v>0</v>
      </c>
      <c r="K29" s="74">
        <v>3480.6</v>
      </c>
      <c r="L29" s="64">
        <v>2662.5</v>
      </c>
      <c r="M29" s="65">
        <v>162.30000000000001</v>
      </c>
      <c r="N29" s="65">
        <v>2500.1999999999998</v>
      </c>
      <c r="O29" s="66">
        <v>121</v>
      </c>
      <c r="P29" s="77" t="s">
        <v>206</v>
      </c>
      <c r="Q29" s="78" t="s">
        <v>206</v>
      </c>
      <c r="R29" s="51"/>
      <c r="S29" s="47"/>
      <c r="T29" s="48"/>
      <c r="U29" s="47">
        <v>1</v>
      </c>
      <c r="V29" s="47">
        <v>1852099.43</v>
      </c>
      <c r="W29" s="48">
        <v>43465</v>
      </c>
      <c r="X29" s="47"/>
      <c r="Y29" s="47"/>
      <c r="Z29" s="48"/>
      <c r="AA29" s="47"/>
      <c r="AB29" s="47"/>
      <c r="AC29" s="48"/>
      <c r="AD29" s="47"/>
      <c r="AE29" s="47"/>
      <c r="AF29" s="48"/>
      <c r="AG29" s="47"/>
      <c r="AH29" s="47"/>
      <c r="AI29" s="48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53">
        <f>V29</f>
        <v>1852099.43</v>
      </c>
      <c r="AZ29" s="46"/>
      <c r="BA29" s="46"/>
      <c r="BB29" s="46"/>
      <c r="BC29" s="53">
        <v>1852099.43</v>
      </c>
    </row>
    <row r="30" spans="1:55">
      <c r="A30" s="13">
        <v>17</v>
      </c>
      <c r="B30" s="45" t="s">
        <v>63</v>
      </c>
      <c r="C30" s="74">
        <v>1962</v>
      </c>
      <c r="D30" s="74" t="s">
        <v>216</v>
      </c>
      <c r="E30" s="74">
        <v>5</v>
      </c>
      <c r="F30" s="74">
        <v>2</v>
      </c>
      <c r="G30" s="63">
        <v>39</v>
      </c>
      <c r="H30" s="63">
        <v>1</v>
      </c>
      <c r="I30" s="63">
        <v>38</v>
      </c>
      <c r="J30" s="81">
        <v>0</v>
      </c>
      <c r="K30" s="74">
        <v>2025.4</v>
      </c>
      <c r="L30" s="64">
        <v>1522.3999999999999</v>
      </c>
      <c r="M30" s="65">
        <v>42.6</v>
      </c>
      <c r="N30" s="65">
        <v>1479.8</v>
      </c>
      <c r="O30" s="66">
        <v>89</v>
      </c>
      <c r="P30" s="75" t="s">
        <v>210</v>
      </c>
      <c r="Q30" s="76" t="s">
        <v>235</v>
      </c>
      <c r="R30" s="51" t="s">
        <v>165</v>
      </c>
      <c r="S30" s="47">
        <v>1263931.01</v>
      </c>
      <c r="T30" s="48">
        <v>43465</v>
      </c>
      <c r="U30" s="47"/>
      <c r="V30" s="47"/>
      <c r="W30" s="48"/>
      <c r="X30" s="47"/>
      <c r="Y30" s="47"/>
      <c r="Z30" s="48"/>
      <c r="AA30" s="47"/>
      <c r="AB30" s="47"/>
      <c r="AC30" s="48"/>
      <c r="AD30" s="47"/>
      <c r="AE30" s="47"/>
      <c r="AF30" s="48"/>
      <c r="AG30" s="47"/>
      <c r="AH30" s="47"/>
      <c r="AI30" s="48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53">
        <f>S30</f>
        <v>1263931.01</v>
      </c>
      <c r="AZ30" s="46"/>
      <c r="BA30" s="46"/>
      <c r="BB30" s="46"/>
      <c r="BC30" s="53">
        <v>1263931.01</v>
      </c>
    </row>
    <row r="31" spans="1:55">
      <c r="A31" s="13">
        <v>18</v>
      </c>
      <c r="B31" s="45" t="s">
        <v>64</v>
      </c>
      <c r="C31" s="74">
        <v>1961</v>
      </c>
      <c r="D31" s="74" t="s">
        <v>216</v>
      </c>
      <c r="E31" s="74">
        <v>4</v>
      </c>
      <c r="F31" s="74">
        <v>4</v>
      </c>
      <c r="G31" s="63">
        <v>64</v>
      </c>
      <c r="H31" s="63">
        <v>7</v>
      </c>
      <c r="I31" s="63">
        <v>57</v>
      </c>
      <c r="J31" s="81">
        <v>0</v>
      </c>
      <c r="K31" s="74">
        <v>2846.7</v>
      </c>
      <c r="L31" s="64">
        <v>2594.5</v>
      </c>
      <c r="M31" s="65">
        <v>296</v>
      </c>
      <c r="N31" s="65">
        <v>2298.5</v>
      </c>
      <c r="O31" s="66">
        <v>124</v>
      </c>
      <c r="P31" s="75" t="s">
        <v>236</v>
      </c>
      <c r="Q31" s="76" t="s">
        <v>218</v>
      </c>
      <c r="R31" s="51" t="s">
        <v>166</v>
      </c>
      <c r="S31" s="47">
        <v>1642027.73</v>
      </c>
      <c r="T31" s="48">
        <v>43465</v>
      </c>
      <c r="U31" s="47"/>
      <c r="V31" s="47"/>
      <c r="W31" s="48"/>
      <c r="X31" s="47"/>
      <c r="Y31" s="47"/>
      <c r="Z31" s="48"/>
      <c r="AA31" s="47"/>
      <c r="AB31" s="47"/>
      <c r="AC31" s="48"/>
      <c r="AD31" s="47"/>
      <c r="AE31" s="47"/>
      <c r="AF31" s="48"/>
      <c r="AG31" s="47"/>
      <c r="AH31" s="47"/>
      <c r="AI31" s="48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53">
        <f>S31</f>
        <v>1642027.73</v>
      </c>
      <c r="AZ31" s="46"/>
      <c r="BA31" s="46"/>
      <c r="BB31" s="46"/>
      <c r="BC31" s="53">
        <v>1642027.73</v>
      </c>
    </row>
    <row r="32" spans="1:55">
      <c r="A32" s="13">
        <v>19</v>
      </c>
      <c r="B32" s="45" t="s">
        <v>65</v>
      </c>
      <c r="C32" s="74">
        <v>1962</v>
      </c>
      <c r="D32" s="74" t="s">
        <v>216</v>
      </c>
      <c r="E32" s="74">
        <v>5</v>
      </c>
      <c r="F32" s="74">
        <v>3</v>
      </c>
      <c r="G32" s="63">
        <v>60</v>
      </c>
      <c r="H32" s="63">
        <v>8</v>
      </c>
      <c r="I32" s="63">
        <v>52</v>
      </c>
      <c r="J32" s="81">
        <v>0</v>
      </c>
      <c r="K32" s="74">
        <v>3235.3</v>
      </c>
      <c r="L32" s="64">
        <v>2505.4</v>
      </c>
      <c r="M32" s="65">
        <v>348.9</v>
      </c>
      <c r="N32" s="65">
        <v>2156.5</v>
      </c>
      <c r="O32" s="66">
        <v>129</v>
      </c>
      <c r="P32" s="75" t="s">
        <v>237</v>
      </c>
      <c r="Q32" s="76" t="s">
        <v>218</v>
      </c>
      <c r="R32" s="51" t="s">
        <v>167</v>
      </c>
      <c r="S32" s="47">
        <v>301092.34999999998</v>
      </c>
      <c r="T32" s="48">
        <v>43465</v>
      </c>
      <c r="U32" s="47"/>
      <c r="V32" s="47"/>
      <c r="W32" s="48"/>
      <c r="X32" s="47"/>
      <c r="Y32" s="47"/>
      <c r="Z32" s="48"/>
      <c r="AA32" s="47"/>
      <c r="AB32" s="47"/>
      <c r="AC32" s="48"/>
      <c r="AD32" s="47"/>
      <c r="AE32" s="47"/>
      <c r="AF32" s="48"/>
      <c r="AG32" s="47"/>
      <c r="AH32" s="47"/>
      <c r="AI32" s="48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53">
        <f>S32</f>
        <v>301092.34999999998</v>
      </c>
      <c r="AZ32" s="46"/>
      <c r="BA32" s="46"/>
      <c r="BB32" s="46"/>
      <c r="BC32" s="53">
        <v>301092.34999999998</v>
      </c>
    </row>
    <row r="33" spans="1:55">
      <c r="A33" s="13">
        <v>20</v>
      </c>
      <c r="B33" s="45" t="s">
        <v>66</v>
      </c>
      <c r="C33" s="74">
        <v>1968</v>
      </c>
      <c r="D33" s="74" t="s">
        <v>216</v>
      </c>
      <c r="E33" s="74">
        <v>5</v>
      </c>
      <c r="F33" s="74">
        <v>3</v>
      </c>
      <c r="G33" s="63">
        <v>60</v>
      </c>
      <c r="H33" s="63">
        <v>2</v>
      </c>
      <c r="I33" s="63">
        <v>58</v>
      </c>
      <c r="J33" s="81">
        <v>0</v>
      </c>
      <c r="K33" s="74">
        <v>3285.4</v>
      </c>
      <c r="L33" s="64">
        <v>2490.5</v>
      </c>
      <c r="M33" s="65">
        <v>98.8</v>
      </c>
      <c r="N33" s="65">
        <v>2391.6999999999998</v>
      </c>
      <c r="O33" s="66">
        <v>120</v>
      </c>
      <c r="P33" s="75" t="s">
        <v>227</v>
      </c>
      <c r="Q33" s="76" t="s">
        <v>235</v>
      </c>
      <c r="R33" s="51" t="s">
        <v>168</v>
      </c>
      <c r="S33" s="47">
        <v>2119433.44</v>
      </c>
      <c r="T33" s="48">
        <v>43465</v>
      </c>
      <c r="U33" s="47"/>
      <c r="V33" s="47"/>
      <c r="W33" s="48"/>
      <c r="X33" s="47"/>
      <c r="Y33" s="47"/>
      <c r="Z33" s="48"/>
      <c r="AA33" s="47"/>
      <c r="AB33" s="47"/>
      <c r="AC33" s="48"/>
      <c r="AD33" s="47"/>
      <c r="AE33" s="47"/>
      <c r="AF33" s="48"/>
      <c r="AG33" s="47"/>
      <c r="AH33" s="47"/>
      <c r="AI33" s="48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53">
        <f>S33</f>
        <v>2119433.44</v>
      </c>
      <c r="AZ33" s="46"/>
      <c r="BA33" s="46"/>
      <c r="BB33" s="46"/>
      <c r="BC33" s="53">
        <v>2119433.44</v>
      </c>
    </row>
    <row r="34" spans="1:55">
      <c r="A34" s="13">
        <v>21</v>
      </c>
      <c r="B34" s="45" t="s">
        <v>67</v>
      </c>
      <c r="C34" s="74">
        <v>1957</v>
      </c>
      <c r="D34" s="74" t="s">
        <v>216</v>
      </c>
      <c r="E34" s="74">
        <v>5</v>
      </c>
      <c r="F34" s="74">
        <v>4</v>
      </c>
      <c r="G34" s="63">
        <v>60</v>
      </c>
      <c r="H34" s="63">
        <v>4</v>
      </c>
      <c r="I34" s="63">
        <v>56</v>
      </c>
      <c r="J34" s="81">
        <v>0</v>
      </c>
      <c r="K34" s="74">
        <v>6675.42</v>
      </c>
      <c r="L34" s="64">
        <v>4180.99</v>
      </c>
      <c r="M34" s="65">
        <v>215.7</v>
      </c>
      <c r="N34" s="65">
        <v>3965.29</v>
      </c>
      <c r="O34" s="66">
        <v>151</v>
      </c>
      <c r="P34" s="75" t="s">
        <v>211</v>
      </c>
      <c r="Q34" s="44">
        <v>2015</v>
      </c>
      <c r="R34" s="51" t="s">
        <v>169</v>
      </c>
      <c r="S34" s="47">
        <v>5066180.21</v>
      </c>
      <c r="T34" s="48">
        <v>43465</v>
      </c>
      <c r="U34" s="47"/>
      <c r="V34" s="47"/>
      <c r="W34" s="48"/>
      <c r="X34" s="47"/>
      <c r="Y34" s="47"/>
      <c r="Z34" s="48"/>
      <c r="AA34" s="47"/>
      <c r="AB34" s="47"/>
      <c r="AC34" s="48"/>
      <c r="AD34" s="47"/>
      <c r="AE34" s="47"/>
      <c r="AF34" s="48"/>
      <c r="AG34" s="47"/>
      <c r="AH34" s="47"/>
      <c r="AI34" s="48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53">
        <f>S34</f>
        <v>5066180.21</v>
      </c>
      <c r="AZ34" s="46"/>
      <c r="BA34" s="46"/>
      <c r="BB34" s="46"/>
      <c r="BC34" s="53">
        <v>5066180.21</v>
      </c>
    </row>
    <row r="35" spans="1:55" ht="25.5">
      <c r="A35" s="13">
        <v>22</v>
      </c>
      <c r="B35" s="45" t="s">
        <v>68</v>
      </c>
      <c r="C35" s="74">
        <v>1987</v>
      </c>
      <c r="D35" s="74" t="s">
        <v>216</v>
      </c>
      <c r="E35" s="74">
        <v>9</v>
      </c>
      <c r="F35" s="74">
        <v>1</v>
      </c>
      <c r="G35" s="63">
        <v>60</v>
      </c>
      <c r="H35" s="63">
        <v>4</v>
      </c>
      <c r="I35" s="63">
        <v>56</v>
      </c>
      <c r="J35" s="81">
        <v>0</v>
      </c>
      <c r="K35" s="74">
        <v>4254</v>
      </c>
      <c r="L35" s="64">
        <v>3077</v>
      </c>
      <c r="M35" s="65">
        <v>242.3</v>
      </c>
      <c r="N35" s="65">
        <v>2834.7</v>
      </c>
      <c r="O35" s="66">
        <v>167</v>
      </c>
      <c r="P35" s="77" t="s">
        <v>206</v>
      </c>
      <c r="Q35" s="78" t="s">
        <v>206</v>
      </c>
      <c r="R35" s="51"/>
      <c r="S35" s="47"/>
      <c r="T35" s="48"/>
      <c r="U35" s="47">
        <v>1</v>
      </c>
      <c r="V35" s="47">
        <v>1852099.43</v>
      </c>
      <c r="W35" s="48">
        <v>43465</v>
      </c>
      <c r="X35" s="47">
        <v>591.1</v>
      </c>
      <c r="Y35" s="47">
        <v>1035388.49</v>
      </c>
      <c r="Z35" s="48">
        <v>43465</v>
      </c>
      <c r="AA35" s="47"/>
      <c r="AB35" s="47"/>
      <c r="AC35" s="48"/>
      <c r="AD35" s="47"/>
      <c r="AE35" s="47"/>
      <c r="AF35" s="48"/>
      <c r="AG35" s="47"/>
      <c r="AH35" s="47"/>
      <c r="AI35" s="48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53">
        <f>Y35+V35</f>
        <v>2887487.92</v>
      </c>
      <c r="AZ35" s="46"/>
      <c r="BA35" s="46"/>
      <c r="BB35" s="46"/>
      <c r="BC35" s="53">
        <v>2887487.92</v>
      </c>
    </row>
    <row r="36" spans="1:55" ht="25.5">
      <c r="A36" s="13">
        <v>23</v>
      </c>
      <c r="B36" s="45" t="s">
        <v>69</v>
      </c>
      <c r="C36" s="74">
        <v>1974</v>
      </c>
      <c r="D36" s="74" t="s">
        <v>216</v>
      </c>
      <c r="E36" s="74">
        <v>5</v>
      </c>
      <c r="F36" s="74">
        <v>6</v>
      </c>
      <c r="G36" s="63">
        <v>97</v>
      </c>
      <c r="H36" s="63">
        <v>12</v>
      </c>
      <c r="I36" s="63">
        <v>85</v>
      </c>
      <c r="J36" s="81">
        <v>0</v>
      </c>
      <c r="K36" s="74">
        <v>5735.6</v>
      </c>
      <c r="L36" s="64">
        <v>4401</v>
      </c>
      <c r="M36" s="65">
        <v>566</v>
      </c>
      <c r="N36" s="65">
        <v>3835</v>
      </c>
      <c r="O36" s="66">
        <v>223</v>
      </c>
      <c r="P36" s="77" t="s">
        <v>238</v>
      </c>
      <c r="Q36" s="76" t="s">
        <v>239</v>
      </c>
      <c r="R36" s="51"/>
      <c r="S36" s="47"/>
      <c r="T36" s="48"/>
      <c r="U36" s="47"/>
      <c r="V36" s="47"/>
      <c r="W36" s="48"/>
      <c r="X36" s="47">
        <v>2644</v>
      </c>
      <c r="Y36" s="47">
        <v>5202244.04</v>
      </c>
      <c r="Z36" s="48">
        <v>43465</v>
      </c>
      <c r="AA36" s="47"/>
      <c r="AB36" s="47"/>
      <c r="AC36" s="48"/>
      <c r="AD36" s="47"/>
      <c r="AE36" s="47"/>
      <c r="AF36" s="48"/>
      <c r="AG36" s="47"/>
      <c r="AH36" s="47"/>
      <c r="AI36" s="48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53">
        <f>Y36</f>
        <v>5202244.04</v>
      </c>
      <c r="AZ36" s="46"/>
      <c r="BA36" s="46"/>
      <c r="BB36" s="46"/>
      <c r="BC36" s="53">
        <v>5202244.04</v>
      </c>
    </row>
    <row r="37" spans="1:55">
      <c r="A37" s="13">
        <v>24</v>
      </c>
      <c r="B37" s="45" t="s">
        <v>70</v>
      </c>
      <c r="C37" s="74">
        <v>1959</v>
      </c>
      <c r="D37" s="74" t="s">
        <v>216</v>
      </c>
      <c r="E37" s="74">
        <v>2</v>
      </c>
      <c r="F37" s="74">
        <v>2</v>
      </c>
      <c r="G37" s="63">
        <v>16</v>
      </c>
      <c r="H37" s="63">
        <v>2</v>
      </c>
      <c r="I37" s="63">
        <v>14</v>
      </c>
      <c r="J37" s="81">
        <v>0</v>
      </c>
      <c r="K37" s="74">
        <v>659.9</v>
      </c>
      <c r="L37" s="64">
        <v>613.40000000000009</v>
      </c>
      <c r="M37" s="65">
        <v>93.7</v>
      </c>
      <c r="N37" s="65">
        <v>519.70000000000005</v>
      </c>
      <c r="O37" s="66">
        <v>24</v>
      </c>
      <c r="P37" s="75" t="s">
        <v>229</v>
      </c>
      <c r="Q37" s="76" t="s">
        <v>225</v>
      </c>
      <c r="R37" s="51"/>
      <c r="S37" s="47"/>
      <c r="T37" s="48"/>
      <c r="U37" s="47"/>
      <c r="V37" s="47"/>
      <c r="W37" s="48"/>
      <c r="X37" s="47">
        <v>1051.9000000000001</v>
      </c>
      <c r="Y37" s="47">
        <v>2031516.1</v>
      </c>
      <c r="Z37" s="48">
        <v>43465</v>
      </c>
      <c r="AA37" s="47"/>
      <c r="AB37" s="47"/>
      <c r="AC37" s="48"/>
      <c r="AD37" s="47"/>
      <c r="AE37" s="47"/>
      <c r="AF37" s="48"/>
      <c r="AG37" s="47"/>
      <c r="AH37" s="47"/>
      <c r="AI37" s="48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53">
        <f>Y37</f>
        <v>2031516.1</v>
      </c>
      <c r="AZ37" s="46"/>
      <c r="BA37" s="46"/>
      <c r="BB37" s="46"/>
      <c r="BC37" s="53">
        <v>2031516.1</v>
      </c>
    </row>
    <row r="38" spans="1:55" ht="45">
      <c r="A38" s="13">
        <v>25</v>
      </c>
      <c r="B38" s="45" t="s">
        <v>71</v>
      </c>
      <c r="C38" s="56">
        <v>1969</v>
      </c>
      <c r="D38" s="57" t="s">
        <v>194</v>
      </c>
      <c r="E38" s="56">
        <v>9</v>
      </c>
      <c r="F38" s="56">
        <v>1</v>
      </c>
      <c r="G38" s="56">
        <v>63</v>
      </c>
      <c r="H38" s="56">
        <v>3</v>
      </c>
      <c r="I38" s="56">
        <f>G38-H38</f>
        <v>60</v>
      </c>
      <c r="J38" s="81">
        <v>0</v>
      </c>
      <c r="K38" s="56">
        <v>5111.5</v>
      </c>
      <c r="L38" s="56">
        <v>2860.1</v>
      </c>
      <c r="M38" s="56">
        <v>171.4</v>
      </c>
      <c r="N38" s="56">
        <f>L38-M38</f>
        <v>2688.7</v>
      </c>
      <c r="O38" s="56">
        <v>103</v>
      </c>
      <c r="P38" s="58" t="s">
        <v>206</v>
      </c>
      <c r="Q38" s="58" t="s">
        <v>207</v>
      </c>
      <c r="R38" s="51"/>
      <c r="S38" s="47"/>
      <c r="T38" s="48"/>
      <c r="U38" s="47"/>
      <c r="V38" s="47"/>
      <c r="W38" s="48"/>
      <c r="X38" s="47">
        <v>466.2</v>
      </c>
      <c r="Y38" s="47">
        <v>2022025.95</v>
      </c>
      <c r="Z38" s="48">
        <v>43465</v>
      </c>
      <c r="AA38" s="47"/>
      <c r="AB38" s="47"/>
      <c r="AC38" s="48"/>
      <c r="AD38" s="47"/>
      <c r="AE38" s="47"/>
      <c r="AF38" s="48"/>
      <c r="AG38" s="47"/>
      <c r="AH38" s="47"/>
      <c r="AI38" s="48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53">
        <f>Y38</f>
        <v>2022025.95</v>
      </c>
      <c r="AZ38" s="46"/>
      <c r="BA38" s="46"/>
      <c r="BB38" s="46"/>
      <c r="BC38" s="53">
        <v>2022025.95</v>
      </c>
    </row>
    <row r="39" spans="1:55" ht="45">
      <c r="A39" s="13">
        <v>26</v>
      </c>
      <c r="B39" s="45" t="s">
        <v>72</v>
      </c>
      <c r="C39" s="56">
        <v>1932</v>
      </c>
      <c r="D39" s="57" t="s">
        <v>194</v>
      </c>
      <c r="E39" s="56">
        <v>4</v>
      </c>
      <c r="F39" s="56">
        <v>3</v>
      </c>
      <c r="G39" s="56">
        <v>45</v>
      </c>
      <c r="H39" s="56">
        <v>7</v>
      </c>
      <c r="I39" s="56">
        <f t="shared" ref="I39:I47" si="0">G39-H39</f>
        <v>38</v>
      </c>
      <c r="J39" s="81">
        <v>0</v>
      </c>
      <c r="K39" s="56">
        <v>4413</v>
      </c>
      <c r="L39" s="56">
        <v>3295.1</v>
      </c>
      <c r="M39" s="56">
        <v>374.2</v>
      </c>
      <c r="N39" s="56">
        <f t="shared" ref="N39:N47" si="1">L39-M39</f>
        <v>2920.9</v>
      </c>
      <c r="O39" s="56">
        <v>104</v>
      </c>
      <c r="P39" s="58" t="s">
        <v>205</v>
      </c>
      <c r="Q39" s="58" t="s">
        <v>196</v>
      </c>
      <c r="R39" s="51"/>
      <c r="S39" s="47"/>
      <c r="T39" s="48"/>
      <c r="U39" s="47"/>
      <c r="V39" s="47"/>
      <c r="W39" s="48"/>
      <c r="X39" s="47">
        <v>3918.7</v>
      </c>
      <c r="Y39" s="47">
        <v>6200697.7199999997</v>
      </c>
      <c r="Z39" s="48">
        <v>43465</v>
      </c>
      <c r="AA39" s="47"/>
      <c r="AB39" s="47"/>
      <c r="AC39" s="48"/>
      <c r="AD39" s="47"/>
      <c r="AE39" s="47"/>
      <c r="AF39" s="48"/>
      <c r="AG39" s="47"/>
      <c r="AH39" s="47"/>
      <c r="AI39" s="48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53">
        <f>Y39</f>
        <v>6200697.7199999997</v>
      </c>
      <c r="AZ39" s="46"/>
      <c r="BA39" s="46"/>
      <c r="BB39" s="46"/>
      <c r="BC39" s="53">
        <v>6200697.7199999997</v>
      </c>
    </row>
    <row r="40" spans="1:55">
      <c r="A40" s="13">
        <v>27</v>
      </c>
      <c r="B40" s="45" t="s">
        <v>73</v>
      </c>
      <c r="C40" s="56">
        <v>1967</v>
      </c>
      <c r="D40" s="57" t="s">
        <v>194</v>
      </c>
      <c r="E40" s="56">
        <v>5</v>
      </c>
      <c r="F40" s="56">
        <v>4</v>
      </c>
      <c r="G40" s="56">
        <v>80</v>
      </c>
      <c r="H40" s="56">
        <v>11</v>
      </c>
      <c r="I40" s="56">
        <f t="shared" si="0"/>
        <v>69</v>
      </c>
      <c r="J40" s="81">
        <v>0</v>
      </c>
      <c r="K40" s="56">
        <v>5756.1</v>
      </c>
      <c r="L40" s="56">
        <v>3411.2</v>
      </c>
      <c r="M40" s="56">
        <v>492.7</v>
      </c>
      <c r="N40" s="56">
        <f t="shared" si="1"/>
        <v>2918.5</v>
      </c>
      <c r="O40" s="56">
        <v>159</v>
      </c>
      <c r="P40" s="58" t="s">
        <v>197</v>
      </c>
      <c r="Q40" s="58" t="s">
        <v>198</v>
      </c>
      <c r="R40" s="51"/>
      <c r="S40" s="47"/>
      <c r="T40" s="48"/>
      <c r="U40" s="47"/>
      <c r="V40" s="47"/>
      <c r="W40" s="48"/>
      <c r="X40" s="47">
        <v>4336.1000000000004</v>
      </c>
      <c r="Y40" s="47">
        <v>7010569.96</v>
      </c>
      <c r="Z40" s="48">
        <v>43465</v>
      </c>
      <c r="AA40" s="47"/>
      <c r="AB40" s="47"/>
      <c r="AC40" s="48"/>
      <c r="AD40" s="47"/>
      <c r="AE40" s="47"/>
      <c r="AF40" s="48"/>
      <c r="AG40" s="47"/>
      <c r="AH40" s="47"/>
      <c r="AI40" s="48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53">
        <f>Y40</f>
        <v>7010569.96</v>
      </c>
      <c r="AZ40" s="46"/>
      <c r="BA40" s="46"/>
      <c r="BB40" s="46"/>
      <c r="BC40" s="53">
        <v>7010569.96</v>
      </c>
    </row>
    <row r="41" spans="1:55" ht="45">
      <c r="A41" s="13">
        <v>28</v>
      </c>
      <c r="B41" s="45" t="s">
        <v>74</v>
      </c>
      <c r="C41" s="56">
        <v>1969</v>
      </c>
      <c r="D41" s="57" t="s">
        <v>194</v>
      </c>
      <c r="E41" s="56">
        <v>9</v>
      </c>
      <c r="F41" s="56">
        <v>1</v>
      </c>
      <c r="G41" s="56">
        <v>72</v>
      </c>
      <c r="H41" s="56">
        <v>2</v>
      </c>
      <c r="I41" s="56">
        <f t="shared" si="0"/>
        <v>70</v>
      </c>
      <c r="J41" s="81">
        <v>0</v>
      </c>
      <c r="K41" s="56">
        <v>5169.5</v>
      </c>
      <c r="L41" s="56">
        <v>2832.6</v>
      </c>
      <c r="M41" s="56">
        <v>74.3</v>
      </c>
      <c r="N41" s="56">
        <f t="shared" si="1"/>
        <v>2758.2999999999997</v>
      </c>
      <c r="O41" s="56">
        <v>103</v>
      </c>
      <c r="P41" s="58" t="s">
        <v>199</v>
      </c>
      <c r="Q41" s="58" t="s">
        <v>200</v>
      </c>
      <c r="R41" s="51" t="s">
        <v>170</v>
      </c>
      <c r="S41" s="47">
        <v>1034777.11</v>
      </c>
      <c r="T41" s="48">
        <v>43465</v>
      </c>
      <c r="U41" s="47"/>
      <c r="V41" s="47"/>
      <c r="W41" s="48"/>
      <c r="X41" s="47">
        <v>585</v>
      </c>
      <c r="Y41" s="47">
        <v>2537291.25</v>
      </c>
      <c r="Z41" s="48">
        <v>43465</v>
      </c>
      <c r="AA41" s="47"/>
      <c r="AB41" s="47"/>
      <c r="AC41" s="48"/>
      <c r="AD41" s="47"/>
      <c r="AE41" s="47"/>
      <c r="AF41" s="48"/>
      <c r="AG41" s="47"/>
      <c r="AH41" s="47"/>
      <c r="AI41" s="48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53">
        <f>Y41+S41</f>
        <v>3572068.36</v>
      </c>
      <c r="AZ41" s="46"/>
      <c r="BA41" s="46"/>
      <c r="BB41" s="46"/>
      <c r="BC41" s="53">
        <v>3572068.36</v>
      </c>
    </row>
    <row r="42" spans="1:55">
      <c r="A42" s="13">
        <v>29</v>
      </c>
      <c r="B42" s="45" t="s">
        <v>75</v>
      </c>
      <c r="C42" s="56">
        <v>1936</v>
      </c>
      <c r="D42" s="57" t="s">
        <v>194</v>
      </c>
      <c r="E42" s="56">
        <v>4</v>
      </c>
      <c r="F42" s="56">
        <v>4</v>
      </c>
      <c r="G42" s="56">
        <v>32</v>
      </c>
      <c r="H42" s="56">
        <v>4</v>
      </c>
      <c r="I42" s="56">
        <f t="shared" si="0"/>
        <v>28</v>
      </c>
      <c r="J42" s="81">
        <v>0</v>
      </c>
      <c r="K42" s="56">
        <v>5437.8</v>
      </c>
      <c r="L42" s="56">
        <v>2756.9</v>
      </c>
      <c r="M42" s="56">
        <v>261.12</v>
      </c>
      <c r="N42" s="56">
        <f t="shared" si="1"/>
        <v>2495.7800000000002</v>
      </c>
      <c r="O42" s="56">
        <v>98</v>
      </c>
      <c r="P42" s="58" t="s">
        <v>201</v>
      </c>
      <c r="Q42" s="58" t="s">
        <v>198</v>
      </c>
      <c r="R42" s="51"/>
      <c r="S42" s="47"/>
      <c r="T42" s="48"/>
      <c r="U42" s="47"/>
      <c r="V42" s="47"/>
      <c r="W42" s="48"/>
      <c r="X42" s="47">
        <v>923.5</v>
      </c>
      <c r="Y42" s="47">
        <v>1005820.79</v>
      </c>
      <c r="Z42" s="48">
        <v>43465</v>
      </c>
      <c r="AA42" s="47"/>
      <c r="AB42" s="47"/>
      <c r="AC42" s="48"/>
      <c r="AD42" s="47">
        <v>5507.15</v>
      </c>
      <c r="AE42" s="47">
        <v>4030016.14</v>
      </c>
      <c r="AF42" s="48">
        <v>43465</v>
      </c>
      <c r="AG42" s="47"/>
      <c r="AH42" s="47"/>
      <c r="AI42" s="48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53">
        <f>AE42+Y42</f>
        <v>5035836.93</v>
      </c>
      <c r="AZ42" s="46"/>
      <c r="BA42" s="46"/>
      <c r="BB42" s="46"/>
      <c r="BC42" s="53">
        <v>5035836.93</v>
      </c>
    </row>
    <row r="43" spans="1:55" ht="45">
      <c r="A43" s="13">
        <v>30</v>
      </c>
      <c r="B43" s="45" t="s">
        <v>76</v>
      </c>
      <c r="C43" s="56">
        <v>1982</v>
      </c>
      <c r="D43" s="57" t="s">
        <v>194</v>
      </c>
      <c r="E43" s="56">
        <v>12</v>
      </c>
      <c r="F43" s="56">
        <v>1</v>
      </c>
      <c r="G43" s="56">
        <v>83</v>
      </c>
      <c r="H43" s="56">
        <v>7</v>
      </c>
      <c r="I43" s="56">
        <f t="shared" si="0"/>
        <v>76</v>
      </c>
      <c r="J43" s="81">
        <v>0</v>
      </c>
      <c r="K43" s="56">
        <v>9421.9</v>
      </c>
      <c r="L43" s="56">
        <v>4372.5</v>
      </c>
      <c r="M43" s="56">
        <v>364.5</v>
      </c>
      <c r="N43" s="56">
        <f t="shared" si="1"/>
        <v>4008</v>
      </c>
      <c r="O43" s="56">
        <v>177</v>
      </c>
      <c r="P43" s="58" t="s">
        <v>202</v>
      </c>
      <c r="Q43" s="58" t="s">
        <v>203</v>
      </c>
      <c r="R43" s="51"/>
      <c r="S43" s="47"/>
      <c r="T43" s="48"/>
      <c r="U43" s="47"/>
      <c r="V43" s="47"/>
      <c r="W43" s="48"/>
      <c r="X43" s="47">
        <v>669</v>
      </c>
      <c r="Y43" s="47">
        <v>2901620.25</v>
      </c>
      <c r="Z43" s="48">
        <v>43465</v>
      </c>
      <c r="AA43" s="47"/>
      <c r="AB43" s="47"/>
      <c r="AC43" s="48"/>
      <c r="AD43" s="47"/>
      <c r="AE43" s="47"/>
      <c r="AF43" s="48"/>
      <c r="AG43" s="47"/>
      <c r="AH43" s="47"/>
      <c r="AI43" s="48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53">
        <f>Y43</f>
        <v>2901620.25</v>
      </c>
      <c r="AZ43" s="46"/>
      <c r="BA43" s="46"/>
      <c r="BB43" s="46"/>
      <c r="BC43" s="53">
        <v>2901620.25</v>
      </c>
    </row>
    <row r="44" spans="1:55" ht="45">
      <c r="A44" s="13">
        <v>31</v>
      </c>
      <c r="B44" s="45" t="s">
        <v>77</v>
      </c>
      <c r="C44" s="56">
        <v>1989</v>
      </c>
      <c r="D44" s="57" t="s">
        <v>194</v>
      </c>
      <c r="E44" s="56">
        <v>12</v>
      </c>
      <c r="F44" s="56">
        <v>1</v>
      </c>
      <c r="G44" s="56">
        <v>83</v>
      </c>
      <c r="H44" s="56">
        <v>3</v>
      </c>
      <c r="I44" s="56">
        <f t="shared" si="0"/>
        <v>80</v>
      </c>
      <c r="J44" s="81">
        <v>0</v>
      </c>
      <c r="K44" s="56">
        <v>9398.6</v>
      </c>
      <c r="L44" s="56">
        <v>4402</v>
      </c>
      <c r="M44" s="56">
        <v>128.6</v>
      </c>
      <c r="N44" s="56">
        <f t="shared" si="1"/>
        <v>4273.3999999999996</v>
      </c>
      <c r="O44" s="56">
        <v>177</v>
      </c>
      <c r="P44" s="58" t="s">
        <v>206</v>
      </c>
      <c r="Q44" s="58" t="s">
        <v>207</v>
      </c>
      <c r="R44" s="51"/>
      <c r="S44" s="47"/>
      <c r="T44" s="48"/>
      <c r="U44" s="47">
        <v>2</v>
      </c>
      <c r="V44" s="47">
        <v>4231240.88</v>
      </c>
      <c r="W44" s="48">
        <v>43465</v>
      </c>
      <c r="X44" s="47"/>
      <c r="Y44" s="47"/>
      <c r="Z44" s="48"/>
      <c r="AA44" s="47"/>
      <c r="AB44" s="47"/>
      <c r="AC44" s="48"/>
      <c r="AD44" s="47"/>
      <c r="AE44" s="47"/>
      <c r="AF44" s="48"/>
      <c r="AG44" s="47"/>
      <c r="AH44" s="47"/>
      <c r="AI44" s="48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53">
        <f>V44</f>
        <v>4231240.88</v>
      </c>
      <c r="AZ44" s="46"/>
      <c r="BA44" s="46"/>
      <c r="BB44" s="46"/>
      <c r="BC44" s="53">
        <v>4231240.88</v>
      </c>
    </row>
    <row r="45" spans="1:55" ht="45">
      <c r="A45" s="13">
        <v>32</v>
      </c>
      <c r="B45" s="45" t="s">
        <v>78</v>
      </c>
      <c r="C45" s="56">
        <v>1992</v>
      </c>
      <c r="D45" s="57" t="s">
        <v>204</v>
      </c>
      <c r="E45" s="56">
        <v>17</v>
      </c>
      <c r="F45" s="56">
        <v>4</v>
      </c>
      <c r="G45" s="56">
        <v>272</v>
      </c>
      <c r="H45" s="56">
        <v>25</v>
      </c>
      <c r="I45" s="56">
        <f t="shared" si="0"/>
        <v>247</v>
      </c>
      <c r="J45" s="81">
        <v>0</v>
      </c>
      <c r="K45" s="56">
        <v>27161.3</v>
      </c>
      <c r="L45" s="56">
        <v>17424.900000000001</v>
      </c>
      <c r="M45" s="56">
        <v>1660.4</v>
      </c>
      <c r="N45" s="56">
        <f t="shared" si="1"/>
        <v>15764.500000000002</v>
      </c>
      <c r="O45" s="56">
        <v>742</v>
      </c>
      <c r="P45" s="58" t="s">
        <v>206</v>
      </c>
      <c r="Q45" s="58" t="s">
        <v>207</v>
      </c>
      <c r="R45" s="51"/>
      <c r="S45" s="47"/>
      <c r="T45" s="48"/>
      <c r="U45" s="47">
        <v>8</v>
      </c>
      <c r="V45" s="47">
        <v>16924963.52</v>
      </c>
      <c r="W45" s="48">
        <v>43465</v>
      </c>
      <c r="X45" s="47"/>
      <c r="Y45" s="47"/>
      <c r="Z45" s="48"/>
      <c r="AA45" s="47"/>
      <c r="AB45" s="47"/>
      <c r="AC45" s="48"/>
      <c r="AD45" s="47"/>
      <c r="AE45" s="47"/>
      <c r="AF45" s="48"/>
      <c r="AG45" s="47"/>
      <c r="AH45" s="47"/>
      <c r="AI45" s="48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53">
        <f>V45</f>
        <v>16924963.52</v>
      </c>
      <c r="AZ45" s="46"/>
      <c r="BA45" s="46"/>
      <c r="BB45" s="46"/>
      <c r="BC45" s="53">
        <v>16924963.52</v>
      </c>
    </row>
    <row r="46" spans="1:55" ht="45">
      <c r="A46" s="13">
        <v>33</v>
      </c>
      <c r="B46" s="45" t="s">
        <v>79</v>
      </c>
      <c r="C46" s="56">
        <v>1994</v>
      </c>
      <c r="D46" s="57" t="s">
        <v>204</v>
      </c>
      <c r="E46" s="56">
        <v>17</v>
      </c>
      <c r="F46" s="56">
        <v>2</v>
      </c>
      <c r="G46" s="56">
        <v>136</v>
      </c>
      <c r="H46" s="56">
        <v>24</v>
      </c>
      <c r="I46" s="56">
        <f t="shared" si="0"/>
        <v>112</v>
      </c>
      <c r="J46" s="81">
        <v>0</v>
      </c>
      <c r="K46" s="56">
        <v>13675.1</v>
      </c>
      <c r="L46" s="56">
        <v>8639.5</v>
      </c>
      <c r="M46" s="56">
        <v>1559.5</v>
      </c>
      <c r="N46" s="56">
        <f t="shared" si="1"/>
        <v>7080</v>
      </c>
      <c r="O46" s="56">
        <v>351</v>
      </c>
      <c r="P46" s="58" t="s">
        <v>206</v>
      </c>
      <c r="Q46" s="58" t="s">
        <v>207</v>
      </c>
      <c r="R46" s="51"/>
      <c r="S46" s="47"/>
      <c r="T46" s="48"/>
      <c r="U46" s="47"/>
      <c r="V46" s="47"/>
      <c r="W46" s="48"/>
      <c r="X46" s="47">
        <v>770.1</v>
      </c>
      <c r="Y46" s="47">
        <v>3321248.78</v>
      </c>
      <c r="Z46" s="48">
        <v>43465</v>
      </c>
      <c r="AA46" s="47"/>
      <c r="AB46" s="47"/>
      <c r="AC46" s="48"/>
      <c r="AD46" s="47"/>
      <c r="AE46" s="47"/>
      <c r="AF46" s="48"/>
      <c r="AG46" s="47"/>
      <c r="AH46" s="47"/>
      <c r="AI46" s="48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53">
        <f>Y46</f>
        <v>3321248.78</v>
      </c>
      <c r="AZ46" s="46"/>
      <c r="BA46" s="46"/>
      <c r="BB46" s="46"/>
      <c r="BC46" s="53">
        <v>3321248.78</v>
      </c>
    </row>
    <row r="47" spans="1:55" ht="45">
      <c r="A47" s="13">
        <v>34</v>
      </c>
      <c r="B47" s="45" t="s">
        <v>80</v>
      </c>
      <c r="C47" s="56">
        <v>1990</v>
      </c>
      <c r="D47" s="57" t="s">
        <v>204</v>
      </c>
      <c r="E47" s="56">
        <v>17</v>
      </c>
      <c r="F47" s="56">
        <v>2</v>
      </c>
      <c r="G47" s="56">
        <v>136</v>
      </c>
      <c r="H47" s="56">
        <v>8</v>
      </c>
      <c r="I47" s="56">
        <f t="shared" si="0"/>
        <v>128</v>
      </c>
      <c r="J47" s="81">
        <v>0</v>
      </c>
      <c r="K47" s="56">
        <v>14006.1</v>
      </c>
      <c r="L47" s="56">
        <v>8707.9</v>
      </c>
      <c r="M47" s="56">
        <v>511.9</v>
      </c>
      <c r="N47" s="56">
        <f t="shared" si="1"/>
        <v>8196</v>
      </c>
      <c r="O47" s="56">
        <v>384</v>
      </c>
      <c r="P47" s="58" t="s">
        <v>206</v>
      </c>
      <c r="Q47" s="58" t="s">
        <v>208</v>
      </c>
      <c r="R47" s="51"/>
      <c r="S47" s="47"/>
      <c r="T47" s="48"/>
      <c r="U47" s="47">
        <v>4</v>
      </c>
      <c r="V47" s="47">
        <v>8462481.7599999998</v>
      </c>
      <c r="W47" s="48">
        <v>43465</v>
      </c>
      <c r="X47" s="47">
        <v>739.3</v>
      </c>
      <c r="Y47" s="47">
        <v>3188416.08</v>
      </c>
      <c r="Z47" s="48">
        <v>43465</v>
      </c>
      <c r="AA47" s="47"/>
      <c r="AB47" s="47"/>
      <c r="AC47" s="48"/>
      <c r="AD47" s="47"/>
      <c r="AE47" s="47"/>
      <c r="AF47" s="48"/>
      <c r="AG47" s="47"/>
      <c r="AH47" s="47"/>
      <c r="AI47" s="48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53">
        <f>Y47+V47</f>
        <v>11650897.84</v>
      </c>
      <c r="AZ47" s="46"/>
      <c r="BA47" s="46"/>
      <c r="BB47" s="46"/>
      <c r="BC47" s="53">
        <v>11650897.84</v>
      </c>
    </row>
    <row r="48" spans="1:55">
      <c r="A48" s="13">
        <v>35</v>
      </c>
      <c r="B48" s="45" t="s">
        <v>81</v>
      </c>
      <c r="C48" s="74">
        <v>1971</v>
      </c>
      <c r="D48" s="74" t="s">
        <v>216</v>
      </c>
      <c r="E48" s="74">
        <v>5</v>
      </c>
      <c r="F48" s="74">
        <v>8</v>
      </c>
      <c r="G48" s="63">
        <v>129</v>
      </c>
      <c r="H48" s="63">
        <v>21</v>
      </c>
      <c r="I48" s="63">
        <v>108</v>
      </c>
      <c r="J48" s="81">
        <v>0</v>
      </c>
      <c r="K48" s="74">
        <v>7959.9</v>
      </c>
      <c r="L48" s="64">
        <v>6110.1</v>
      </c>
      <c r="M48" s="65">
        <v>1042</v>
      </c>
      <c r="N48" s="65">
        <v>5068.1000000000004</v>
      </c>
      <c r="O48" s="66">
        <v>306</v>
      </c>
      <c r="P48" s="75" t="s">
        <v>240</v>
      </c>
      <c r="Q48" s="76" t="s">
        <v>233</v>
      </c>
      <c r="R48" s="51" t="s">
        <v>171</v>
      </c>
      <c r="S48" s="47">
        <v>2968000.88</v>
      </c>
      <c r="T48" s="48">
        <v>43465</v>
      </c>
      <c r="U48" s="47"/>
      <c r="V48" s="47"/>
      <c r="W48" s="48"/>
      <c r="X48" s="47"/>
      <c r="Y48" s="47"/>
      <c r="Z48" s="48"/>
      <c r="AA48" s="47"/>
      <c r="AB48" s="47"/>
      <c r="AC48" s="48"/>
      <c r="AD48" s="47"/>
      <c r="AE48" s="47"/>
      <c r="AF48" s="48"/>
      <c r="AG48" s="47"/>
      <c r="AH48" s="47"/>
      <c r="AI48" s="48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53">
        <f>S48</f>
        <v>2968000.88</v>
      </c>
      <c r="AZ48" s="46"/>
      <c r="BA48" s="46"/>
      <c r="BB48" s="46"/>
      <c r="BC48" s="53">
        <v>2968000.88</v>
      </c>
    </row>
    <row r="49" spans="1:55">
      <c r="A49" s="13">
        <v>36</v>
      </c>
      <c r="B49" s="45" t="s">
        <v>82</v>
      </c>
      <c r="C49" s="74">
        <v>1991</v>
      </c>
      <c r="D49" s="74" t="s">
        <v>204</v>
      </c>
      <c r="E49" s="74">
        <v>9</v>
      </c>
      <c r="F49" s="74">
        <v>4</v>
      </c>
      <c r="G49" s="63">
        <v>144</v>
      </c>
      <c r="H49" s="63">
        <v>13</v>
      </c>
      <c r="I49" s="63">
        <v>131</v>
      </c>
      <c r="J49" s="81">
        <v>0</v>
      </c>
      <c r="K49" s="74">
        <v>10051.9</v>
      </c>
      <c r="L49" s="64">
        <v>7982.2</v>
      </c>
      <c r="M49" s="65">
        <v>786</v>
      </c>
      <c r="N49" s="65">
        <v>7196.2</v>
      </c>
      <c r="O49" s="66">
        <v>380</v>
      </c>
      <c r="P49" s="75" t="s">
        <v>211</v>
      </c>
      <c r="Q49" s="76" t="s">
        <v>222</v>
      </c>
      <c r="R49" s="51"/>
      <c r="S49" s="47"/>
      <c r="T49" s="48"/>
      <c r="U49" s="47">
        <v>4</v>
      </c>
      <c r="V49" s="47">
        <v>7408397.7199999997</v>
      </c>
      <c r="W49" s="48">
        <v>43465</v>
      </c>
      <c r="X49" s="47"/>
      <c r="Y49" s="47"/>
      <c r="Z49" s="48"/>
      <c r="AA49" s="47"/>
      <c r="AB49" s="47"/>
      <c r="AC49" s="48"/>
      <c r="AD49" s="47"/>
      <c r="AE49" s="47"/>
      <c r="AF49" s="48"/>
      <c r="AG49" s="47"/>
      <c r="AH49" s="47"/>
      <c r="AI49" s="48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53">
        <f>V49</f>
        <v>7408397.7199999997</v>
      </c>
      <c r="AZ49" s="46"/>
      <c r="BA49" s="46"/>
      <c r="BB49" s="46"/>
      <c r="BC49" s="53">
        <v>7408397.7199999997</v>
      </c>
    </row>
    <row r="50" spans="1:55">
      <c r="A50" s="13">
        <v>37</v>
      </c>
      <c r="B50" s="45" t="s">
        <v>83</v>
      </c>
      <c r="C50" s="74">
        <v>1989</v>
      </c>
      <c r="D50" s="74" t="s">
        <v>223</v>
      </c>
      <c r="E50" s="74">
        <v>9</v>
      </c>
      <c r="F50" s="74">
        <v>2</v>
      </c>
      <c r="G50" s="63">
        <v>72</v>
      </c>
      <c r="H50" s="63">
        <v>5</v>
      </c>
      <c r="I50" s="63">
        <v>67</v>
      </c>
      <c r="J50" s="81">
        <v>0</v>
      </c>
      <c r="K50" s="74">
        <v>4736.8999999999996</v>
      </c>
      <c r="L50" s="64">
        <v>3720.6</v>
      </c>
      <c r="M50" s="65">
        <v>258.5</v>
      </c>
      <c r="N50" s="65">
        <v>3462.1</v>
      </c>
      <c r="O50" s="66">
        <v>164</v>
      </c>
      <c r="P50" s="75" t="s">
        <v>217</v>
      </c>
      <c r="Q50" s="76" t="s">
        <v>225</v>
      </c>
      <c r="R50" s="51"/>
      <c r="S50" s="47"/>
      <c r="T50" s="48"/>
      <c r="U50" s="47">
        <v>2</v>
      </c>
      <c r="V50" s="47">
        <v>4758282.9000000004</v>
      </c>
      <c r="W50" s="48">
        <v>43465</v>
      </c>
      <c r="X50" s="47"/>
      <c r="Y50" s="47"/>
      <c r="Z50" s="48"/>
      <c r="AA50" s="47"/>
      <c r="AB50" s="47"/>
      <c r="AC50" s="48"/>
      <c r="AD50" s="47"/>
      <c r="AE50" s="47"/>
      <c r="AF50" s="48"/>
      <c r="AG50" s="47"/>
      <c r="AH50" s="47"/>
      <c r="AI50" s="48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53">
        <f>V50</f>
        <v>4758282.9000000004</v>
      </c>
      <c r="AZ50" s="46"/>
      <c r="BA50" s="46"/>
      <c r="BB50" s="46"/>
      <c r="BC50" s="53">
        <v>4758282.9000000004</v>
      </c>
    </row>
    <row r="51" spans="1:55">
      <c r="A51" s="13">
        <v>38</v>
      </c>
      <c r="B51" s="45" t="s">
        <v>84</v>
      </c>
      <c r="C51" s="74">
        <v>1989</v>
      </c>
      <c r="D51" s="74" t="s">
        <v>216</v>
      </c>
      <c r="E51" s="74">
        <v>9</v>
      </c>
      <c r="F51" s="74">
        <v>6</v>
      </c>
      <c r="G51" s="63">
        <v>203</v>
      </c>
      <c r="H51" s="63">
        <v>17</v>
      </c>
      <c r="I51" s="63">
        <v>186</v>
      </c>
      <c r="J51" s="81">
        <v>0</v>
      </c>
      <c r="K51" s="74">
        <v>15689.3</v>
      </c>
      <c r="L51" s="64">
        <v>11202.5</v>
      </c>
      <c r="M51" s="65">
        <v>960.6</v>
      </c>
      <c r="N51" s="65">
        <v>10241.9</v>
      </c>
      <c r="O51" s="66">
        <v>535</v>
      </c>
      <c r="P51" s="75" t="s">
        <v>211</v>
      </c>
      <c r="Q51" s="75">
        <v>2015</v>
      </c>
      <c r="R51" s="51"/>
      <c r="S51" s="47"/>
      <c r="T51" s="48"/>
      <c r="U51" s="47">
        <v>6</v>
      </c>
      <c r="V51" s="47">
        <v>11112596.58</v>
      </c>
      <c r="W51" s="48">
        <v>43465</v>
      </c>
      <c r="X51" s="47"/>
      <c r="Y51" s="47"/>
      <c r="Z51" s="48"/>
      <c r="AA51" s="47"/>
      <c r="AB51" s="47"/>
      <c r="AC51" s="48"/>
      <c r="AD51" s="47"/>
      <c r="AE51" s="47"/>
      <c r="AF51" s="48"/>
      <c r="AG51" s="47"/>
      <c r="AH51" s="47"/>
      <c r="AI51" s="48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53">
        <f>V51</f>
        <v>11112596.58</v>
      </c>
      <c r="AZ51" s="46"/>
      <c r="BA51" s="46"/>
      <c r="BB51" s="46"/>
      <c r="BC51" s="53">
        <v>11112596.58</v>
      </c>
    </row>
    <row r="52" spans="1:55">
      <c r="A52" s="13">
        <v>39</v>
      </c>
      <c r="B52" s="45" t="s">
        <v>85</v>
      </c>
      <c r="C52" s="74">
        <v>1989</v>
      </c>
      <c r="D52" s="74" t="s">
        <v>223</v>
      </c>
      <c r="E52" s="74">
        <v>9</v>
      </c>
      <c r="F52" s="74">
        <v>2</v>
      </c>
      <c r="G52" s="63">
        <v>72</v>
      </c>
      <c r="H52" s="63">
        <v>4</v>
      </c>
      <c r="I52" s="63">
        <v>68</v>
      </c>
      <c r="J52" s="81">
        <v>0</v>
      </c>
      <c r="K52" s="74">
        <v>4726.2</v>
      </c>
      <c r="L52" s="64">
        <v>3767.7000000000003</v>
      </c>
      <c r="M52" s="65">
        <v>227.8</v>
      </c>
      <c r="N52" s="65">
        <v>3539.9</v>
      </c>
      <c r="O52" s="66">
        <v>181</v>
      </c>
      <c r="P52" s="75" t="s">
        <v>241</v>
      </c>
      <c r="Q52" s="75">
        <v>2013</v>
      </c>
      <c r="R52" s="51"/>
      <c r="S52" s="47"/>
      <c r="T52" s="48"/>
      <c r="U52" s="47">
        <v>2</v>
      </c>
      <c r="V52" s="47">
        <v>3704198.86</v>
      </c>
      <c r="W52" s="48">
        <v>43465</v>
      </c>
      <c r="X52" s="47"/>
      <c r="Y52" s="47"/>
      <c r="Z52" s="48"/>
      <c r="AA52" s="47"/>
      <c r="AB52" s="47"/>
      <c r="AC52" s="48"/>
      <c r="AD52" s="47"/>
      <c r="AE52" s="47"/>
      <c r="AF52" s="48"/>
      <c r="AG52" s="47"/>
      <c r="AH52" s="47"/>
      <c r="AI52" s="48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53">
        <f>V52</f>
        <v>3704198.86</v>
      </c>
      <c r="AZ52" s="46"/>
      <c r="BA52" s="46"/>
      <c r="BB52" s="46"/>
      <c r="BC52" s="53">
        <v>3704198.86</v>
      </c>
    </row>
    <row r="53" spans="1:55">
      <c r="A53" s="13">
        <v>40</v>
      </c>
      <c r="B53" s="45" t="s">
        <v>86</v>
      </c>
      <c r="C53" s="74">
        <v>1989</v>
      </c>
      <c r="D53" s="74" t="s">
        <v>223</v>
      </c>
      <c r="E53" s="74">
        <v>9</v>
      </c>
      <c r="F53" s="74">
        <v>2</v>
      </c>
      <c r="G53" s="63">
        <v>72</v>
      </c>
      <c r="H53" s="63">
        <v>3</v>
      </c>
      <c r="I53" s="63">
        <v>69</v>
      </c>
      <c r="J53" s="81">
        <v>0</v>
      </c>
      <c r="K53" s="74">
        <v>4771.8</v>
      </c>
      <c r="L53" s="64">
        <v>3761.31</v>
      </c>
      <c r="M53" s="65">
        <v>188.2</v>
      </c>
      <c r="N53" s="65">
        <v>3573.11</v>
      </c>
      <c r="O53" s="66">
        <v>180</v>
      </c>
      <c r="P53" s="75" t="s">
        <v>241</v>
      </c>
      <c r="Q53" s="75">
        <v>2013</v>
      </c>
      <c r="R53" s="51"/>
      <c r="S53" s="47"/>
      <c r="T53" s="48"/>
      <c r="U53" s="47">
        <v>2</v>
      </c>
      <c r="V53" s="47">
        <v>3704198.86</v>
      </c>
      <c r="W53" s="48">
        <v>43465</v>
      </c>
      <c r="X53" s="47"/>
      <c r="Y53" s="47"/>
      <c r="Z53" s="48"/>
      <c r="AA53" s="47"/>
      <c r="AB53" s="47"/>
      <c r="AC53" s="48"/>
      <c r="AD53" s="47"/>
      <c r="AE53" s="47"/>
      <c r="AF53" s="48"/>
      <c r="AG53" s="47"/>
      <c r="AH53" s="47"/>
      <c r="AI53" s="48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53">
        <f>V53</f>
        <v>3704198.86</v>
      </c>
      <c r="AZ53" s="46"/>
      <c r="BA53" s="46"/>
      <c r="BB53" s="46"/>
      <c r="BC53" s="53">
        <v>3704198.86</v>
      </c>
    </row>
    <row r="54" spans="1:55">
      <c r="A54" s="13">
        <v>41</v>
      </c>
      <c r="B54" s="45" t="s">
        <v>87</v>
      </c>
      <c r="C54" s="74">
        <v>1964</v>
      </c>
      <c r="D54" s="74" t="s">
        <v>216</v>
      </c>
      <c r="E54" s="74">
        <v>5</v>
      </c>
      <c r="F54" s="74">
        <v>5</v>
      </c>
      <c r="G54" s="63">
        <v>84</v>
      </c>
      <c r="H54" s="63">
        <v>5</v>
      </c>
      <c r="I54" s="63">
        <v>79</v>
      </c>
      <c r="J54" s="81">
        <v>0</v>
      </c>
      <c r="K54" s="74">
        <v>5504.15</v>
      </c>
      <c r="L54" s="64">
        <v>3471.7</v>
      </c>
      <c r="M54" s="65">
        <v>223.2</v>
      </c>
      <c r="N54" s="65">
        <v>3248.5</v>
      </c>
      <c r="O54" s="66">
        <v>144</v>
      </c>
      <c r="P54" s="75" t="s">
        <v>217</v>
      </c>
      <c r="Q54" s="75">
        <v>2008</v>
      </c>
      <c r="R54" s="51"/>
      <c r="S54" s="47"/>
      <c r="T54" s="48"/>
      <c r="U54" s="47"/>
      <c r="V54" s="47"/>
      <c r="W54" s="48"/>
      <c r="X54" s="47">
        <v>1136.4000000000001</v>
      </c>
      <c r="Y54" s="47">
        <v>1990552.33</v>
      </c>
      <c r="Z54" s="48">
        <v>43465</v>
      </c>
      <c r="AA54" s="47"/>
      <c r="AB54" s="47"/>
      <c r="AC54" s="48"/>
      <c r="AD54" s="47"/>
      <c r="AE54" s="47"/>
      <c r="AF54" s="48"/>
      <c r="AG54" s="47"/>
      <c r="AH54" s="47"/>
      <c r="AI54" s="48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53">
        <f>Y54</f>
        <v>1990552.33</v>
      </c>
      <c r="AZ54" s="46"/>
      <c r="BA54" s="46"/>
      <c r="BB54" s="46"/>
      <c r="BC54" s="53">
        <v>1990552.33</v>
      </c>
    </row>
    <row r="55" spans="1:55">
      <c r="A55" s="13">
        <v>42</v>
      </c>
      <c r="B55" s="45" t="s">
        <v>88</v>
      </c>
      <c r="C55" s="74">
        <v>1971</v>
      </c>
      <c r="D55" s="74" t="s">
        <v>216</v>
      </c>
      <c r="E55" s="74">
        <v>5</v>
      </c>
      <c r="F55" s="74">
        <v>6</v>
      </c>
      <c r="G55" s="63">
        <v>100</v>
      </c>
      <c r="H55" s="63">
        <v>16</v>
      </c>
      <c r="I55" s="63">
        <v>84</v>
      </c>
      <c r="J55" s="81">
        <v>0</v>
      </c>
      <c r="K55" s="74">
        <v>5827.77</v>
      </c>
      <c r="L55" s="64">
        <v>4462.6000000000004</v>
      </c>
      <c r="M55" s="65">
        <v>665.34</v>
      </c>
      <c r="N55" s="65">
        <v>3797.26</v>
      </c>
      <c r="O55" s="66">
        <v>238</v>
      </c>
      <c r="P55" s="75" t="s">
        <v>210</v>
      </c>
      <c r="Q55" s="75">
        <v>2012</v>
      </c>
      <c r="R55" s="51" t="s">
        <v>172</v>
      </c>
      <c r="S55" s="47">
        <v>3528055.79</v>
      </c>
      <c r="T55" s="48">
        <v>43465</v>
      </c>
      <c r="U55" s="47"/>
      <c r="V55" s="47"/>
      <c r="W55" s="48"/>
      <c r="X55" s="47"/>
      <c r="Y55" s="47"/>
      <c r="Z55" s="48"/>
      <c r="AA55" s="47"/>
      <c r="AB55" s="47"/>
      <c r="AC55" s="48"/>
      <c r="AD55" s="47"/>
      <c r="AE55" s="47"/>
      <c r="AF55" s="48"/>
      <c r="AG55" s="47"/>
      <c r="AH55" s="47"/>
      <c r="AI55" s="48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53">
        <f>S55</f>
        <v>3528055.79</v>
      </c>
      <c r="AZ55" s="46"/>
      <c r="BA55" s="46"/>
      <c r="BB55" s="46"/>
      <c r="BC55" s="53">
        <v>3528055.79</v>
      </c>
    </row>
    <row r="56" spans="1:55">
      <c r="A56" s="13">
        <v>43</v>
      </c>
      <c r="B56" s="45" t="s">
        <v>89</v>
      </c>
      <c r="C56" s="74">
        <v>1969</v>
      </c>
      <c r="D56" s="74" t="s">
        <v>242</v>
      </c>
      <c r="E56" s="74">
        <v>12</v>
      </c>
      <c r="F56" s="74">
        <v>1</v>
      </c>
      <c r="G56" s="63">
        <v>84</v>
      </c>
      <c r="H56" s="63">
        <v>11</v>
      </c>
      <c r="I56" s="63">
        <v>73</v>
      </c>
      <c r="J56" s="81">
        <v>0</v>
      </c>
      <c r="K56" s="74">
        <v>4375.2</v>
      </c>
      <c r="L56" s="64">
        <v>3588</v>
      </c>
      <c r="M56" s="65">
        <v>429.36</v>
      </c>
      <c r="N56" s="65">
        <v>3158.64</v>
      </c>
      <c r="O56" s="66">
        <v>207</v>
      </c>
      <c r="P56" s="75" t="s">
        <v>227</v>
      </c>
      <c r="Q56" s="75">
        <v>2017</v>
      </c>
      <c r="R56" s="51"/>
      <c r="S56" s="47"/>
      <c r="T56" s="48"/>
      <c r="U56" s="47">
        <v>1</v>
      </c>
      <c r="V56" s="47">
        <v>2498016.17</v>
      </c>
      <c r="W56" s="48">
        <v>43465</v>
      </c>
      <c r="X56" s="47"/>
      <c r="Y56" s="47"/>
      <c r="Z56" s="48"/>
      <c r="AA56" s="47"/>
      <c r="AB56" s="47"/>
      <c r="AC56" s="48"/>
      <c r="AD56" s="47"/>
      <c r="AE56" s="47"/>
      <c r="AF56" s="48"/>
      <c r="AG56" s="47"/>
      <c r="AH56" s="47"/>
      <c r="AI56" s="48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53">
        <f>V56</f>
        <v>2498016.17</v>
      </c>
      <c r="AZ56" s="46"/>
      <c r="BA56" s="46"/>
      <c r="BB56" s="46"/>
      <c r="BC56" s="53">
        <v>2498016.17</v>
      </c>
    </row>
    <row r="57" spans="1:55">
      <c r="A57" s="13">
        <v>44</v>
      </c>
      <c r="B57" s="45" t="s">
        <v>90</v>
      </c>
      <c r="C57" s="74">
        <v>1970</v>
      </c>
      <c r="D57" s="74" t="s">
        <v>243</v>
      </c>
      <c r="E57" s="74">
        <v>12</v>
      </c>
      <c r="F57" s="74">
        <v>1</v>
      </c>
      <c r="G57" s="63">
        <v>84</v>
      </c>
      <c r="H57" s="63">
        <v>14</v>
      </c>
      <c r="I57" s="63">
        <v>70</v>
      </c>
      <c r="J57" s="81">
        <v>0</v>
      </c>
      <c r="K57" s="74">
        <v>4474.3</v>
      </c>
      <c r="L57" s="64">
        <v>3646.5</v>
      </c>
      <c r="M57" s="65">
        <v>639.20000000000005</v>
      </c>
      <c r="N57" s="65">
        <v>3007.3</v>
      </c>
      <c r="O57" s="66">
        <v>173</v>
      </c>
      <c r="P57" s="75" t="s">
        <v>227</v>
      </c>
      <c r="Q57" s="75">
        <v>2017</v>
      </c>
      <c r="R57" s="51"/>
      <c r="S57" s="47"/>
      <c r="T57" s="48"/>
      <c r="U57" s="47">
        <v>1</v>
      </c>
      <c r="V57" s="47">
        <v>2498016.17</v>
      </c>
      <c r="W57" s="48">
        <v>43465</v>
      </c>
      <c r="X57" s="47"/>
      <c r="Y57" s="47"/>
      <c r="Z57" s="48"/>
      <c r="AA57" s="47"/>
      <c r="AB57" s="47"/>
      <c r="AC57" s="48"/>
      <c r="AD57" s="47"/>
      <c r="AE57" s="47"/>
      <c r="AF57" s="48"/>
      <c r="AG57" s="47"/>
      <c r="AH57" s="47"/>
      <c r="AI57" s="48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53">
        <f>V57</f>
        <v>2498016.17</v>
      </c>
      <c r="AZ57" s="46"/>
      <c r="BA57" s="46"/>
      <c r="BB57" s="46"/>
      <c r="BC57" s="53">
        <v>2498016.17</v>
      </c>
    </row>
    <row r="58" spans="1:55">
      <c r="A58" s="13">
        <v>45</v>
      </c>
      <c r="B58" s="45" t="s">
        <v>91</v>
      </c>
      <c r="C58" s="74">
        <v>1969</v>
      </c>
      <c r="D58" s="74" t="s">
        <v>219</v>
      </c>
      <c r="E58" s="74">
        <v>12</v>
      </c>
      <c r="F58" s="74">
        <v>1</v>
      </c>
      <c r="G58" s="63">
        <v>84</v>
      </c>
      <c r="H58" s="63">
        <v>3</v>
      </c>
      <c r="I58" s="63">
        <v>81</v>
      </c>
      <c r="J58" s="81">
        <v>0</v>
      </c>
      <c r="K58" s="74">
        <v>4421.1000000000004</v>
      </c>
      <c r="L58" s="64">
        <v>3655.7999999999997</v>
      </c>
      <c r="M58" s="65">
        <v>108.7</v>
      </c>
      <c r="N58" s="65">
        <v>3547.1</v>
      </c>
      <c r="O58" s="66">
        <v>164</v>
      </c>
      <c r="P58" s="75" t="s">
        <v>227</v>
      </c>
      <c r="Q58" s="75">
        <v>2017</v>
      </c>
      <c r="R58" s="51"/>
      <c r="S58" s="47"/>
      <c r="T58" s="48"/>
      <c r="U58" s="47">
        <v>2</v>
      </c>
      <c r="V58" s="47">
        <v>3704198.86</v>
      </c>
      <c r="W58" s="48">
        <v>43465</v>
      </c>
      <c r="X58" s="47"/>
      <c r="Y58" s="47"/>
      <c r="Z58" s="48"/>
      <c r="AA58" s="47"/>
      <c r="AB58" s="47"/>
      <c r="AC58" s="48"/>
      <c r="AD58" s="47"/>
      <c r="AE58" s="47"/>
      <c r="AF58" s="48"/>
      <c r="AG58" s="47"/>
      <c r="AH58" s="47"/>
      <c r="AI58" s="48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53">
        <f>V58</f>
        <v>3704198.86</v>
      </c>
      <c r="AZ58" s="46"/>
      <c r="BA58" s="46"/>
      <c r="BB58" s="46"/>
      <c r="BC58" s="53">
        <v>3704198.86</v>
      </c>
    </row>
    <row r="59" spans="1:55">
      <c r="A59" s="13">
        <v>46</v>
      </c>
      <c r="B59" s="45" t="s">
        <v>92</v>
      </c>
      <c r="C59" s="74">
        <v>1983</v>
      </c>
      <c r="D59" s="74" t="s">
        <v>216</v>
      </c>
      <c r="E59" s="74">
        <v>9</v>
      </c>
      <c r="F59" s="74">
        <v>1</v>
      </c>
      <c r="G59" s="63">
        <v>53</v>
      </c>
      <c r="H59" s="63">
        <v>2</v>
      </c>
      <c r="I59" s="63">
        <v>51</v>
      </c>
      <c r="J59" s="81">
        <v>0</v>
      </c>
      <c r="K59" s="74">
        <v>2826.9</v>
      </c>
      <c r="L59" s="64">
        <v>2306</v>
      </c>
      <c r="M59" s="65">
        <v>89.8</v>
      </c>
      <c r="N59" s="65">
        <v>2216.1999999999998</v>
      </c>
      <c r="O59" s="66">
        <v>108</v>
      </c>
      <c r="P59" s="75" t="s">
        <v>244</v>
      </c>
      <c r="Q59" s="75">
        <v>2016</v>
      </c>
      <c r="R59" s="51"/>
      <c r="S59" s="47"/>
      <c r="T59" s="48"/>
      <c r="U59" s="47"/>
      <c r="V59" s="47"/>
      <c r="W59" s="48"/>
      <c r="X59" s="47">
        <v>383.3</v>
      </c>
      <c r="Y59" s="47">
        <v>708790.69</v>
      </c>
      <c r="Z59" s="48">
        <v>43465</v>
      </c>
      <c r="AA59" s="47"/>
      <c r="AB59" s="47"/>
      <c r="AC59" s="48"/>
      <c r="AD59" s="47"/>
      <c r="AE59" s="47"/>
      <c r="AF59" s="48"/>
      <c r="AG59" s="47"/>
      <c r="AH59" s="47"/>
      <c r="AI59" s="48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53">
        <f>Y59</f>
        <v>708790.69</v>
      </c>
      <c r="AZ59" s="46"/>
      <c r="BA59" s="46"/>
      <c r="BB59" s="46"/>
      <c r="BC59" s="53">
        <v>708790.69</v>
      </c>
    </row>
    <row r="60" spans="1:55">
      <c r="A60" s="13">
        <v>47</v>
      </c>
      <c r="B60" s="45" t="s">
        <v>93</v>
      </c>
      <c r="C60" s="74">
        <v>1964</v>
      </c>
      <c r="D60" s="74" t="s">
        <v>245</v>
      </c>
      <c r="E60" s="74">
        <v>5</v>
      </c>
      <c r="F60" s="74">
        <v>4</v>
      </c>
      <c r="G60" s="63">
        <v>80</v>
      </c>
      <c r="H60" s="63">
        <v>7</v>
      </c>
      <c r="I60" s="63">
        <v>73</v>
      </c>
      <c r="J60" s="81">
        <v>0</v>
      </c>
      <c r="K60" s="74">
        <v>4692</v>
      </c>
      <c r="L60" s="64">
        <v>3664.51</v>
      </c>
      <c r="M60" s="65">
        <v>318.39999999999998</v>
      </c>
      <c r="N60" s="65">
        <v>3346.11</v>
      </c>
      <c r="O60" s="66">
        <v>174</v>
      </c>
      <c r="P60" s="75" t="s">
        <v>227</v>
      </c>
      <c r="Q60" s="75">
        <v>2012</v>
      </c>
      <c r="R60" s="51" t="s">
        <v>173</v>
      </c>
      <c r="S60" s="47">
        <v>5005793.5999999996</v>
      </c>
      <c r="T60" s="48">
        <v>43465</v>
      </c>
      <c r="U60" s="47"/>
      <c r="V60" s="47"/>
      <c r="W60" s="48"/>
      <c r="X60" s="47"/>
      <c r="Y60" s="47"/>
      <c r="Z60" s="48"/>
      <c r="AA60" s="47"/>
      <c r="AB60" s="47"/>
      <c r="AC60" s="48"/>
      <c r="AD60" s="47"/>
      <c r="AE60" s="47"/>
      <c r="AF60" s="48"/>
      <c r="AG60" s="47"/>
      <c r="AH60" s="47"/>
      <c r="AI60" s="48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53">
        <f>S60</f>
        <v>5005793.5999999996</v>
      </c>
      <c r="AZ60" s="46"/>
      <c r="BA60" s="46"/>
      <c r="BB60" s="46"/>
      <c r="BC60" s="53">
        <v>5005793.5999999996</v>
      </c>
    </row>
    <row r="61" spans="1:55">
      <c r="A61" s="13">
        <v>48</v>
      </c>
      <c r="B61" s="45" t="s">
        <v>94</v>
      </c>
      <c r="C61" s="74">
        <v>1991</v>
      </c>
      <c r="D61" s="74" t="s">
        <v>219</v>
      </c>
      <c r="E61" s="74">
        <v>16</v>
      </c>
      <c r="F61" s="74">
        <v>1</v>
      </c>
      <c r="G61" s="63">
        <v>111</v>
      </c>
      <c r="H61" s="63">
        <v>8</v>
      </c>
      <c r="I61" s="63">
        <v>103</v>
      </c>
      <c r="J61" s="81">
        <v>0</v>
      </c>
      <c r="K61" s="74">
        <v>6418.5</v>
      </c>
      <c r="L61" s="64">
        <v>5241.6000000000004</v>
      </c>
      <c r="M61" s="65">
        <v>468.1</v>
      </c>
      <c r="N61" s="65">
        <v>4773.5</v>
      </c>
      <c r="O61" s="66">
        <v>252</v>
      </c>
      <c r="P61" s="75" t="s">
        <v>217</v>
      </c>
      <c r="Q61" s="75">
        <v>2007</v>
      </c>
      <c r="R61" s="51"/>
      <c r="S61" s="47"/>
      <c r="T61" s="48"/>
      <c r="U61" s="47">
        <v>2</v>
      </c>
      <c r="V61" s="47">
        <v>4231240.88</v>
      </c>
      <c r="W61" s="48">
        <v>43465</v>
      </c>
      <c r="X61" s="47"/>
      <c r="Y61" s="47"/>
      <c r="Z61" s="48"/>
      <c r="AA61" s="47"/>
      <c r="AB61" s="47"/>
      <c r="AC61" s="48"/>
      <c r="AD61" s="47"/>
      <c r="AE61" s="47"/>
      <c r="AF61" s="48"/>
      <c r="AG61" s="47"/>
      <c r="AH61" s="47"/>
      <c r="AI61" s="48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53">
        <f>V61</f>
        <v>4231240.88</v>
      </c>
      <c r="AZ61" s="46"/>
      <c r="BA61" s="46"/>
      <c r="BB61" s="46"/>
      <c r="BC61" s="53">
        <v>4231240.88</v>
      </c>
    </row>
    <row r="62" spans="1:55">
      <c r="A62" s="13">
        <v>49</v>
      </c>
      <c r="B62" s="45" t="s">
        <v>95</v>
      </c>
      <c r="C62" s="74">
        <v>1965</v>
      </c>
      <c r="D62" s="74" t="s">
        <v>246</v>
      </c>
      <c r="E62" s="74">
        <v>5</v>
      </c>
      <c r="F62" s="74">
        <v>4</v>
      </c>
      <c r="G62" s="63">
        <v>80</v>
      </c>
      <c r="H62" s="63">
        <v>12</v>
      </c>
      <c r="I62" s="63">
        <v>68</v>
      </c>
      <c r="J62" s="81">
        <v>0</v>
      </c>
      <c r="K62" s="74">
        <v>4606.1000000000004</v>
      </c>
      <c r="L62" s="64">
        <v>3561.91</v>
      </c>
      <c r="M62" s="65">
        <v>543.41</v>
      </c>
      <c r="N62" s="65">
        <v>3018.5</v>
      </c>
      <c r="O62" s="66">
        <v>182</v>
      </c>
      <c r="P62" s="75" t="s">
        <v>231</v>
      </c>
      <c r="Q62" s="75">
        <v>2017</v>
      </c>
      <c r="R62" s="51"/>
      <c r="S62" s="47"/>
      <c r="T62" s="48"/>
      <c r="U62" s="47"/>
      <c r="V62" s="47"/>
      <c r="W62" s="48"/>
      <c r="X62" s="47">
        <v>893</v>
      </c>
      <c r="Y62" s="47">
        <v>1651317.74</v>
      </c>
      <c r="Z62" s="48">
        <v>43465</v>
      </c>
      <c r="AA62" s="47"/>
      <c r="AB62" s="47"/>
      <c r="AC62" s="48"/>
      <c r="AD62" s="47"/>
      <c r="AE62" s="47"/>
      <c r="AF62" s="48"/>
      <c r="AG62" s="47"/>
      <c r="AH62" s="47"/>
      <c r="AI62" s="48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53">
        <f>Y62</f>
        <v>1651317.74</v>
      </c>
      <c r="AZ62" s="46"/>
      <c r="BA62" s="46"/>
      <c r="BB62" s="46"/>
      <c r="BC62" s="53">
        <v>1651317.74</v>
      </c>
    </row>
    <row r="63" spans="1:55">
      <c r="A63" s="13">
        <v>50</v>
      </c>
      <c r="B63" s="45" t="s">
        <v>96</v>
      </c>
      <c r="C63" s="74">
        <v>1966</v>
      </c>
      <c r="D63" s="74" t="s">
        <v>247</v>
      </c>
      <c r="E63" s="74">
        <v>5</v>
      </c>
      <c r="F63" s="74">
        <v>4</v>
      </c>
      <c r="G63" s="63">
        <v>80</v>
      </c>
      <c r="H63" s="63">
        <v>6</v>
      </c>
      <c r="I63" s="63">
        <v>74</v>
      </c>
      <c r="J63" s="81">
        <v>0</v>
      </c>
      <c r="K63" s="74">
        <v>4464.8999999999996</v>
      </c>
      <c r="L63" s="64">
        <v>3455</v>
      </c>
      <c r="M63" s="65">
        <v>271</v>
      </c>
      <c r="N63" s="65">
        <v>3184</v>
      </c>
      <c r="O63" s="66">
        <v>188</v>
      </c>
      <c r="P63" s="75" t="s">
        <v>217</v>
      </c>
      <c r="Q63" s="75">
        <v>2007</v>
      </c>
      <c r="R63" s="51" t="s">
        <v>174</v>
      </c>
      <c r="S63" s="47">
        <v>2738511.01</v>
      </c>
      <c r="T63" s="48">
        <v>43465</v>
      </c>
      <c r="U63" s="47"/>
      <c r="V63" s="47"/>
      <c r="W63" s="48"/>
      <c r="X63" s="47">
        <v>896</v>
      </c>
      <c r="Y63" s="47">
        <v>1656865.28</v>
      </c>
      <c r="Z63" s="48">
        <v>43465</v>
      </c>
      <c r="AA63" s="47"/>
      <c r="AB63" s="47"/>
      <c r="AC63" s="48"/>
      <c r="AD63" s="47"/>
      <c r="AE63" s="47"/>
      <c r="AF63" s="48"/>
      <c r="AG63" s="47"/>
      <c r="AH63" s="47"/>
      <c r="AI63" s="48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53">
        <f>Y63+S63</f>
        <v>4395376.29</v>
      </c>
      <c r="AZ63" s="46"/>
      <c r="BA63" s="46"/>
      <c r="BB63" s="46"/>
      <c r="BC63" s="53">
        <v>4395376.29</v>
      </c>
    </row>
    <row r="64" spans="1:55">
      <c r="A64" s="13">
        <v>51</v>
      </c>
      <c r="B64" s="45" t="s">
        <v>97</v>
      </c>
      <c r="C64" s="74">
        <v>1972</v>
      </c>
      <c r="D64" s="74" t="s">
        <v>219</v>
      </c>
      <c r="E64" s="74">
        <v>12</v>
      </c>
      <c r="F64" s="74">
        <v>1</v>
      </c>
      <c r="G64" s="63">
        <v>77</v>
      </c>
      <c r="H64" s="63">
        <v>8</v>
      </c>
      <c r="I64" s="63">
        <v>69</v>
      </c>
      <c r="J64" s="81">
        <v>0</v>
      </c>
      <c r="K64" s="74">
        <v>4391.6000000000004</v>
      </c>
      <c r="L64" s="64">
        <v>3339.9</v>
      </c>
      <c r="M64" s="65">
        <v>360.8</v>
      </c>
      <c r="N64" s="65">
        <v>2979.1</v>
      </c>
      <c r="O64" s="66">
        <v>148</v>
      </c>
      <c r="P64" s="75" t="s">
        <v>244</v>
      </c>
      <c r="Q64" s="75">
        <v>2010</v>
      </c>
      <c r="R64" s="51"/>
      <c r="S64" s="47"/>
      <c r="T64" s="48"/>
      <c r="U64" s="47"/>
      <c r="V64" s="47"/>
      <c r="W64" s="48"/>
      <c r="X64" s="47"/>
      <c r="Y64" s="47"/>
      <c r="Z64" s="48"/>
      <c r="AA64" s="47"/>
      <c r="AB64" s="47"/>
      <c r="AC64" s="48"/>
      <c r="AD64" s="47">
        <v>5849.14</v>
      </c>
      <c r="AE64" s="47">
        <v>13436961.890000001</v>
      </c>
      <c r="AF64" s="48">
        <v>43465</v>
      </c>
      <c r="AG64" s="47"/>
      <c r="AH64" s="47"/>
      <c r="AI64" s="48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53">
        <f>AE64</f>
        <v>13436961.890000001</v>
      </c>
      <c r="AZ64" s="46"/>
      <c r="BA64" s="46"/>
      <c r="BB64" s="46"/>
      <c r="BC64" s="53">
        <v>13436961.890000001</v>
      </c>
    </row>
    <row r="65" spans="1:55">
      <c r="A65" s="13">
        <v>52</v>
      </c>
      <c r="B65" s="45" t="s">
        <v>98</v>
      </c>
      <c r="C65" s="74">
        <v>1972</v>
      </c>
      <c r="D65" s="74" t="s">
        <v>223</v>
      </c>
      <c r="E65" s="74">
        <v>12</v>
      </c>
      <c r="F65" s="74">
        <v>1</v>
      </c>
      <c r="G65" s="63">
        <v>83</v>
      </c>
      <c r="H65" s="63">
        <v>9</v>
      </c>
      <c r="I65" s="63">
        <v>74</v>
      </c>
      <c r="J65" s="81">
        <v>0</v>
      </c>
      <c r="K65" s="74">
        <v>4407.3</v>
      </c>
      <c r="L65" s="64">
        <v>3625.1</v>
      </c>
      <c r="M65" s="65">
        <v>404.9</v>
      </c>
      <c r="N65" s="65">
        <v>3220.2</v>
      </c>
      <c r="O65" s="66">
        <v>188</v>
      </c>
      <c r="P65" s="75" t="s">
        <v>244</v>
      </c>
      <c r="Q65" s="75">
        <v>2010</v>
      </c>
      <c r="R65" s="51"/>
      <c r="S65" s="47"/>
      <c r="T65" s="48"/>
      <c r="U65" s="47"/>
      <c r="V65" s="47"/>
      <c r="W65" s="48"/>
      <c r="X65" s="47"/>
      <c r="Y65" s="47"/>
      <c r="Z65" s="48"/>
      <c r="AA65" s="47"/>
      <c r="AB65" s="47"/>
      <c r="AC65" s="48"/>
      <c r="AD65" s="47">
        <v>5885.5</v>
      </c>
      <c r="AE65" s="47">
        <v>13518860.800000001</v>
      </c>
      <c r="AF65" s="48">
        <v>43465</v>
      </c>
      <c r="AG65" s="47"/>
      <c r="AH65" s="47"/>
      <c r="AI65" s="48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53">
        <f>AE65</f>
        <v>13518860.800000001</v>
      </c>
      <c r="AZ65" s="46"/>
      <c r="BA65" s="46"/>
      <c r="BB65" s="46"/>
      <c r="BC65" s="53">
        <v>13518860.800000001</v>
      </c>
    </row>
    <row r="66" spans="1:55">
      <c r="A66" s="13">
        <v>53</v>
      </c>
      <c r="B66" s="45" t="s">
        <v>99</v>
      </c>
      <c r="C66" s="74">
        <v>1970</v>
      </c>
      <c r="D66" s="74" t="s">
        <v>216</v>
      </c>
      <c r="E66" s="74">
        <v>9</v>
      </c>
      <c r="F66" s="74">
        <v>1</v>
      </c>
      <c r="G66" s="63">
        <v>54</v>
      </c>
      <c r="H66" s="63">
        <v>6</v>
      </c>
      <c r="I66" s="63">
        <v>48</v>
      </c>
      <c r="J66" s="81">
        <v>0</v>
      </c>
      <c r="K66" s="74">
        <v>2689.6</v>
      </c>
      <c r="L66" s="64">
        <v>2332.6999999999998</v>
      </c>
      <c r="M66" s="65">
        <v>286.60000000000002</v>
      </c>
      <c r="N66" s="65">
        <v>2046.1</v>
      </c>
      <c r="O66" s="66">
        <v>109</v>
      </c>
      <c r="P66" s="75" t="s">
        <v>217</v>
      </c>
      <c r="Q66" s="75">
        <v>2012</v>
      </c>
      <c r="R66" s="51"/>
      <c r="S66" s="47"/>
      <c r="T66" s="48"/>
      <c r="U66" s="47">
        <v>1</v>
      </c>
      <c r="V66" s="47">
        <v>1852099.43</v>
      </c>
      <c r="W66" s="48">
        <v>43465</v>
      </c>
      <c r="X66" s="47"/>
      <c r="Y66" s="47"/>
      <c r="Z66" s="48"/>
      <c r="AA66" s="47"/>
      <c r="AB66" s="47"/>
      <c r="AC66" s="48"/>
      <c r="AD66" s="47"/>
      <c r="AE66" s="47"/>
      <c r="AF66" s="48"/>
      <c r="AG66" s="47"/>
      <c r="AH66" s="47"/>
      <c r="AI66" s="48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53">
        <f>V66</f>
        <v>1852099.43</v>
      </c>
      <c r="AZ66" s="46"/>
      <c r="BA66" s="46"/>
      <c r="BB66" s="46"/>
      <c r="BC66" s="53">
        <v>1852099.43</v>
      </c>
    </row>
    <row r="67" spans="1:55" ht="30">
      <c r="A67" s="13">
        <v>54</v>
      </c>
      <c r="B67" s="45" t="s">
        <v>100</v>
      </c>
      <c r="C67" s="74">
        <v>1960</v>
      </c>
      <c r="D67" s="74" t="s">
        <v>216</v>
      </c>
      <c r="E67" s="74">
        <v>3</v>
      </c>
      <c r="F67" s="74">
        <v>3</v>
      </c>
      <c r="G67" s="63">
        <v>36</v>
      </c>
      <c r="H67" s="63">
        <v>7</v>
      </c>
      <c r="I67" s="63">
        <v>29</v>
      </c>
      <c r="J67" s="81">
        <v>0</v>
      </c>
      <c r="K67" s="74">
        <v>1673.8</v>
      </c>
      <c r="L67" s="64">
        <v>1509.7</v>
      </c>
      <c r="M67" s="65">
        <v>312.7</v>
      </c>
      <c r="N67" s="65">
        <v>1197</v>
      </c>
      <c r="O67" s="66">
        <v>82</v>
      </c>
      <c r="P67" s="55" t="s">
        <v>206</v>
      </c>
      <c r="Q67" s="55" t="s">
        <v>206</v>
      </c>
      <c r="R67" s="51"/>
      <c r="S67" s="47"/>
      <c r="T67" s="48"/>
      <c r="U67" s="47"/>
      <c r="V67" s="47"/>
      <c r="W67" s="48"/>
      <c r="X67" s="47">
        <v>1767.1</v>
      </c>
      <c r="Y67" s="47">
        <v>3384891.84</v>
      </c>
      <c r="Z67" s="48">
        <v>43465</v>
      </c>
      <c r="AA67" s="47"/>
      <c r="AB67" s="47"/>
      <c r="AC67" s="48"/>
      <c r="AD67" s="47"/>
      <c r="AE67" s="47"/>
      <c r="AF67" s="48"/>
      <c r="AG67" s="47"/>
      <c r="AH67" s="47"/>
      <c r="AI67" s="48"/>
      <c r="AJ67" s="46"/>
      <c r="AK67" s="46"/>
      <c r="AL67" s="46"/>
      <c r="AM67" s="46"/>
      <c r="AN67" s="46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53">
        <f>Y67</f>
        <v>3384891.84</v>
      </c>
      <c r="AZ67" s="46"/>
      <c r="BA67" s="46"/>
      <c r="BB67" s="46"/>
      <c r="BC67" s="53">
        <v>3384891.84</v>
      </c>
    </row>
    <row r="68" spans="1:55">
      <c r="A68" s="13">
        <v>55</v>
      </c>
      <c r="B68" s="45" t="s">
        <v>101</v>
      </c>
      <c r="C68" s="74">
        <v>1974</v>
      </c>
      <c r="D68" s="74" t="s">
        <v>216</v>
      </c>
      <c r="E68" s="74">
        <v>9</v>
      </c>
      <c r="F68" s="74">
        <v>4</v>
      </c>
      <c r="G68" s="63">
        <v>143</v>
      </c>
      <c r="H68" s="63">
        <v>23</v>
      </c>
      <c r="I68" s="63">
        <v>121</v>
      </c>
      <c r="J68" s="81">
        <v>0</v>
      </c>
      <c r="K68" s="74">
        <v>8916.5</v>
      </c>
      <c r="L68" s="64">
        <v>7285.1</v>
      </c>
      <c r="M68" s="65">
        <v>1104.8</v>
      </c>
      <c r="N68" s="65">
        <v>6180.3</v>
      </c>
      <c r="O68" s="66">
        <v>364</v>
      </c>
      <c r="P68" s="75" t="s">
        <v>210</v>
      </c>
      <c r="Q68" s="75">
        <v>2012</v>
      </c>
      <c r="R68" s="51" t="s">
        <v>175</v>
      </c>
      <c r="S68" s="47">
        <v>5102585.63</v>
      </c>
      <c r="T68" s="48">
        <v>43465</v>
      </c>
      <c r="U68" s="47"/>
      <c r="V68" s="47"/>
      <c r="W68" s="48"/>
      <c r="X68" s="47">
        <v>1163</v>
      </c>
      <c r="Y68" s="47">
        <v>2037145.69</v>
      </c>
      <c r="Z68" s="48">
        <v>43465</v>
      </c>
      <c r="AA68" s="47"/>
      <c r="AB68" s="47"/>
      <c r="AC68" s="48"/>
      <c r="AD68" s="47"/>
      <c r="AE68" s="47"/>
      <c r="AF68" s="48"/>
      <c r="AG68" s="47"/>
      <c r="AH68" s="47"/>
      <c r="AI68" s="48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53">
        <f>Y68+S68</f>
        <v>7139731.3200000003</v>
      </c>
      <c r="AZ68" s="46"/>
      <c r="BA68" s="46"/>
      <c r="BB68" s="46"/>
      <c r="BC68" s="53">
        <v>7139731.3200000003</v>
      </c>
    </row>
    <row r="69" spans="1:55">
      <c r="A69" s="13">
        <v>56</v>
      </c>
      <c r="B69" s="45" t="s">
        <v>102</v>
      </c>
      <c r="C69" s="74">
        <v>1989</v>
      </c>
      <c r="D69" s="74" t="s">
        <v>247</v>
      </c>
      <c r="E69" s="74">
        <v>9</v>
      </c>
      <c r="F69" s="74">
        <v>3</v>
      </c>
      <c r="G69" s="63">
        <v>214</v>
      </c>
      <c r="H69" s="63">
        <v>25</v>
      </c>
      <c r="I69" s="63">
        <v>189</v>
      </c>
      <c r="J69" s="81">
        <v>0</v>
      </c>
      <c r="K69" s="74">
        <v>8072.9</v>
      </c>
      <c r="L69" s="64">
        <v>6524.2999999999993</v>
      </c>
      <c r="M69" s="65">
        <v>629.4</v>
      </c>
      <c r="N69" s="65">
        <v>5894.9</v>
      </c>
      <c r="O69" s="66">
        <v>308</v>
      </c>
      <c r="P69" s="75" t="s">
        <v>210</v>
      </c>
      <c r="Q69" s="75">
        <v>2012</v>
      </c>
      <c r="R69" s="51"/>
      <c r="S69" s="47"/>
      <c r="T69" s="48"/>
      <c r="U69" s="47">
        <v>3</v>
      </c>
      <c r="V69" s="47">
        <v>5556298.29</v>
      </c>
      <c r="W69" s="48">
        <v>43465</v>
      </c>
      <c r="X69" s="47"/>
      <c r="Y69" s="47"/>
      <c r="Z69" s="48"/>
      <c r="AA69" s="47"/>
      <c r="AB69" s="47"/>
      <c r="AC69" s="48"/>
      <c r="AD69" s="47"/>
      <c r="AE69" s="47"/>
      <c r="AF69" s="48"/>
      <c r="AG69" s="47"/>
      <c r="AH69" s="47"/>
      <c r="AI69" s="48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53">
        <f>V69</f>
        <v>5556298.29</v>
      </c>
      <c r="AZ69" s="46"/>
      <c r="BA69" s="46"/>
      <c r="BB69" s="46"/>
      <c r="BC69" s="53">
        <v>5556298.29</v>
      </c>
    </row>
    <row r="70" spans="1:55">
      <c r="A70" s="13">
        <v>57</v>
      </c>
      <c r="B70" s="45" t="s">
        <v>103</v>
      </c>
      <c r="C70" s="74">
        <v>1975</v>
      </c>
      <c r="D70" s="74" t="s">
        <v>248</v>
      </c>
      <c r="E70" s="74">
        <v>9</v>
      </c>
      <c r="F70" s="74">
        <v>6</v>
      </c>
      <c r="G70" s="63">
        <v>108</v>
      </c>
      <c r="H70" s="63">
        <v>10</v>
      </c>
      <c r="I70" s="63">
        <v>98</v>
      </c>
      <c r="J70" s="81">
        <v>0</v>
      </c>
      <c r="K70" s="74">
        <v>13229.4</v>
      </c>
      <c r="L70" s="64">
        <v>10298.99</v>
      </c>
      <c r="M70" s="65">
        <v>1280.99</v>
      </c>
      <c r="N70" s="65">
        <v>9018</v>
      </c>
      <c r="O70" s="66">
        <v>588</v>
      </c>
      <c r="P70" s="75" t="s">
        <v>244</v>
      </c>
      <c r="Q70" s="75">
        <v>2017</v>
      </c>
      <c r="R70" s="51"/>
      <c r="S70" s="47"/>
      <c r="T70" s="48"/>
      <c r="U70" s="47"/>
      <c r="V70" s="47"/>
      <c r="W70" s="48"/>
      <c r="X70" s="47"/>
      <c r="Y70" s="47"/>
      <c r="Z70" s="48"/>
      <c r="AA70" s="47"/>
      <c r="AB70" s="47"/>
      <c r="AC70" s="48"/>
      <c r="AD70" s="47">
        <v>8557</v>
      </c>
      <c r="AE70" s="47">
        <v>15778174.08</v>
      </c>
      <c r="AF70" s="48">
        <v>43465</v>
      </c>
      <c r="AG70" s="47"/>
      <c r="AH70" s="47"/>
      <c r="AI70" s="48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53">
        <f>AE70</f>
        <v>15778174.08</v>
      </c>
      <c r="AZ70" s="46"/>
      <c r="BA70" s="46"/>
      <c r="BB70" s="46"/>
      <c r="BC70" s="53">
        <v>15778174.08</v>
      </c>
    </row>
    <row r="71" spans="1:55">
      <c r="A71" s="13">
        <v>58</v>
      </c>
      <c r="B71" s="45" t="s">
        <v>104</v>
      </c>
      <c r="C71" s="74">
        <v>1962</v>
      </c>
      <c r="D71" s="74" t="s">
        <v>216</v>
      </c>
      <c r="E71" s="74">
        <v>5</v>
      </c>
      <c r="F71" s="74">
        <v>3</v>
      </c>
      <c r="G71" s="63">
        <v>52</v>
      </c>
      <c r="H71" s="63">
        <v>3</v>
      </c>
      <c r="I71" s="63">
        <v>49</v>
      </c>
      <c r="J71" s="81">
        <v>0</v>
      </c>
      <c r="K71" s="74">
        <v>3466.5</v>
      </c>
      <c r="L71" s="64">
        <v>2180</v>
      </c>
      <c r="M71" s="65">
        <v>131.69999999999999</v>
      </c>
      <c r="N71" s="65">
        <v>2048.3000000000002</v>
      </c>
      <c r="O71" s="66">
        <v>110</v>
      </c>
      <c r="P71" s="75" t="s">
        <v>229</v>
      </c>
      <c r="Q71" s="75">
        <v>2009</v>
      </c>
      <c r="R71" s="51" t="s">
        <v>176</v>
      </c>
      <c r="S71" s="47">
        <v>1700747.81</v>
      </c>
      <c r="T71" s="48">
        <v>43465</v>
      </c>
      <c r="U71" s="47"/>
      <c r="V71" s="47"/>
      <c r="W71" s="48"/>
      <c r="X71" s="47"/>
      <c r="Y71" s="47"/>
      <c r="Z71" s="48"/>
      <c r="AA71" s="47"/>
      <c r="AB71" s="47"/>
      <c r="AC71" s="48"/>
      <c r="AD71" s="47"/>
      <c r="AE71" s="47"/>
      <c r="AF71" s="48"/>
      <c r="AG71" s="47"/>
      <c r="AH71" s="47"/>
      <c r="AI71" s="48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53">
        <f>S71</f>
        <v>1700747.81</v>
      </c>
      <c r="AZ71" s="46"/>
      <c r="BA71" s="46"/>
      <c r="BB71" s="46"/>
      <c r="BC71" s="53">
        <v>1700747.81</v>
      </c>
    </row>
    <row r="72" spans="1:55">
      <c r="A72" s="13">
        <v>59</v>
      </c>
      <c r="B72" s="45" t="s">
        <v>105</v>
      </c>
      <c r="C72" s="74">
        <v>1987</v>
      </c>
      <c r="D72" s="74" t="s">
        <v>216</v>
      </c>
      <c r="E72" s="74">
        <v>9</v>
      </c>
      <c r="F72" s="74">
        <v>1</v>
      </c>
      <c r="G72" s="63">
        <v>63</v>
      </c>
      <c r="H72" s="63">
        <v>2</v>
      </c>
      <c r="I72" s="63">
        <v>61</v>
      </c>
      <c r="J72" s="81">
        <v>0</v>
      </c>
      <c r="K72" s="74">
        <v>4259.5</v>
      </c>
      <c r="L72" s="64">
        <v>3249.39</v>
      </c>
      <c r="M72" s="65">
        <v>103.6</v>
      </c>
      <c r="N72" s="65">
        <v>3145.79</v>
      </c>
      <c r="O72" s="66">
        <v>157</v>
      </c>
      <c r="P72" s="75" t="s">
        <v>244</v>
      </c>
      <c r="Q72" s="75">
        <v>2017</v>
      </c>
      <c r="R72" s="51" t="s">
        <v>177</v>
      </c>
      <c r="S72" s="47">
        <v>3605181.41</v>
      </c>
      <c r="T72" s="48">
        <v>43465</v>
      </c>
      <c r="U72" s="47"/>
      <c r="V72" s="47"/>
      <c r="W72" s="48"/>
      <c r="X72" s="47">
        <v>578</v>
      </c>
      <c r="Y72" s="47">
        <v>1012442.14</v>
      </c>
      <c r="Z72" s="48">
        <v>43465</v>
      </c>
      <c r="AA72" s="47"/>
      <c r="AB72" s="47"/>
      <c r="AC72" s="48"/>
      <c r="AD72" s="47"/>
      <c r="AE72" s="47"/>
      <c r="AF72" s="48"/>
      <c r="AG72" s="47"/>
      <c r="AH72" s="47"/>
      <c r="AI72" s="48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53">
        <f>Y72:Y73+S72</f>
        <v>4617623.55</v>
      </c>
      <c r="AZ72" s="46"/>
      <c r="BA72" s="46"/>
      <c r="BB72" s="46"/>
      <c r="BC72" s="53">
        <v>4617623.55</v>
      </c>
    </row>
    <row r="73" spans="1:55" ht="30">
      <c r="A73" s="13">
        <v>60</v>
      </c>
      <c r="B73" s="45" t="s">
        <v>106</v>
      </c>
      <c r="C73" s="74">
        <v>1971</v>
      </c>
      <c r="D73" s="74" t="s">
        <v>216</v>
      </c>
      <c r="E73" s="74">
        <v>9</v>
      </c>
      <c r="F73" s="74">
        <v>1</v>
      </c>
      <c r="G73" s="63">
        <v>54</v>
      </c>
      <c r="H73" s="63">
        <v>2</v>
      </c>
      <c r="I73" s="63">
        <v>52</v>
      </c>
      <c r="J73" s="81">
        <v>0</v>
      </c>
      <c r="K73" s="74">
        <v>2600.3000000000002</v>
      </c>
      <c r="L73" s="64">
        <v>2192.5</v>
      </c>
      <c r="M73" s="65">
        <v>78.2</v>
      </c>
      <c r="N73" s="65">
        <v>2114.3000000000002</v>
      </c>
      <c r="O73" s="66">
        <v>111</v>
      </c>
      <c r="P73" s="55" t="s">
        <v>206</v>
      </c>
      <c r="Q73" s="55" t="s">
        <v>206</v>
      </c>
      <c r="R73" s="51"/>
      <c r="S73" s="47"/>
      <c r="T73" s="48"/>
      <c r="U73" s="47"/>
      <c r="V73" s="47"/>
      <c r="W73" s="48"/>
      <c r="X73" s="47">
        <v>368</v>
      </c>
      <c r="Y73" s="47">
        <v>644599.84</v>
      </c>
      <c r="Z73" s="48">
        <v>43465</v>
      </c>
      <c r="AA73" s="47"/>
      <c r="AB73" s="47"/>
      <c r="AC73" s="48"/>
      <c r="AD73" s="47">
        <v>2027.9</v>
      </c>
      <c r="AE73" s="47">
        <v>6910874.7400000002</v>
      </c>
      <c r="AF73" s="48">
        <v>43465</v>
      </c>
      <c r="AG73" s="47"/>
      <c r="AH73" s="47"/>
      <c r="AI73" s="48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53">
        <f>AE73+Y73</f>
        <v>7555474.5800000001</v>
      </c>
      <c r="AZ73" s="46"/>
      <c r="BA73" s="46"/>
      <c r="BB73" s="46"/>
      <c r="BC73" s="53">
        <v>7555474.5800000001</v>
      </c>
    </row>
    <row r="74" spans="1:55">
      <c r="A74" s="13">
        <v>61</v>
      </c>
      <c r="B74" s="45" t="s">
        <v>107</v>
      </c>
      <c r="C74" s="74">
        <v>1989</v>
      </c>
      <c r="D74" s="74" t="s">
        <v>204</v>
      </c>
      <c r="E74" s="74">
        <v>17</v>
      </c>
      <c r="F74" s="74">
        <v>3</v>
      </c>
      <c r="G74" s="63">
        <v>192</v>
      </c>
      <c r="H74" s="63">
        <v>6</v>
      </c>
      <c r="I74" s="63">
        <v>186</v>
      </c>
      <c r="J74" s="81">
        <v>0</v>
      </c>
      <c r="K74" s="74">
        <v>13839</v>
      </c>
      <c r="L74" s="64">
        <v>10588.8</v>
      </c>
      <c r="M74" s="65">
        <v>322.3</v>
      </c>
      <c r="N74" s="65">
        <v>10266.5</v>
      </c>
      <c r="O74" s="66">
        <v>446</v>
      </c>
      <c r="P74" s="75" t="s">
        <v>210</v>
      </c>
      <c r="Q74" s="75">
        <v>2013</v>
      </c>
      <c r="R74" s="51"/>
      <c r="S74" s="47"/>
      <c r="T74" s="48"/>
      <c r="U74" s="47">
        <v>6</v>
      </c>
      <c r="V74" s="47">
        <v>17533012.41</v>
      </c>
      <c r="W74" s="48">
        <v>43465</v>
      </c>
      <c r="X74" s="47"/>
      <c r="Y74" s="47"/>
      <c r="Z74" s="48"/>
      <c r="AA74" s="47"/>
      <c r="AB74" s="47"/>
      <c r="AC74" s="48"/>
      <c r="AD74" s="47"/>
      <c r="AE74" s="47"/>
      <c r="AF74" s="48"/>
      <c r="AG74" s="47"/>
      <c r="AH74" s="47"/>
      <c r="AI74" s="48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53">
        <f>V74</f>
        <v>17533012.41</v>
      </c>
      <c r="AZ74" s="46"/>
      <c r="BA74" s="46"/>
      <c r="BB74" s="46"/>
      <c r="BC74" s="53">
        <v>17533012.41</v>
      </c>
    </row>
    <row r="75" spans="1:55">
      <c r="A75" s="13">
        <v>62</v>
      </c>
      <c r="B75" s="45" t="s">
        <v>108</v>
      </c>
      <c r="C75" s="74">
        <v>1979</v>
      </c>
      <c r="D75" s="74" t="s">
        <v>249</v>
      </c>
      <c r="E75" s="74">
        <v>9</v>
      </c>
      <c r="F75" s="74">
        <v>6</v>
      </c>
      <c r="G75" s="63">
        <v>215</v>
      </c>
      <c r="H75" s="63">
        <v>36</v>
      </c>
      <c r="I75" s="63">
        <v>179</v>
      </c>
      <c r="J75" s="81">
        <v>0</v>
      </c>
      <c r="K75" s="74">
        <v>13180.1</v>
      </c>
      <c r="L75" s="64">
        <v>10493.199999999999</v>
      </c>
      <c r="M75" s="65">
        <v>1985.73</v>
      </c>
      <c r="N75" s="65">
        <v>8507.4699999999993</v>
      </c>
      <c r="O75" s="66">
        <v>580</v>
      </c>
      <c r="P75" s="75" t="s">
        <v>211</v>
      </c>
      <c r="Q75" s="75">
        <v>2017</v>
      </c>
      <c r="R75" s="51" t="s">
        <v>178</v>
      </c>
      <c r="S75" s="47">
        <v>1969624.34</v>
      </c>
      <c r="T75" s="48">
        <v>43465</v>
      </c>
      <c r="U75" s="47"/>
      <c r="V75" s="47"/>
      <c r="W75" s="48"/>
      <c r="X75" s="47"/>
      <c r="Y75" s="47"/>
      <c r="Z75" s="48"/>
      <c r="AA75" s="47"/>
      <c r="AB75" s="47"/>
      <c r="AC75" s="48"/>
      <c r="AD75" s="47"/>
      <c r="AE75" s="47"/>
      <c r="AF75" s="48"/>
      <c r="AG75" s="47"/>
      <c r="AH75" s="47"/>
      <c r="AI75" s="48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53">
        <f>S75</f>
        <v>1969624.34</v>
      </c>
      <c r="AZ75" s="46"/>
      <c r="BA75" s="46"/>
      <c r="BB75" s="46"/>
      <c r="BC75" s="53">
        <v>1969624.34</v>
      </c>
    </row>
    <row r="76" spans="1:55">
      <c r="A76" s="13">
        <v>63</v>
      </c>
      <c r="B76" s="45" t="s">
        <v>109</v>
      </c>
      <c r="C76" s="74">
        <v>1976</v>
      </c>
      <c r="D76" s="74" t="s">
        <v>204</v>
      </c>
      <c r="E76" s="74">
        <v>14</v>
      </c>
      <c r="F76" s="74">
        <v>1</v>
      </c>
      <c r="G76" s="63">
        <v>98</v>
      </c>
      <c r="H76" s="63">
        <v>8</v>
      </c>
      <c r="I76" s="63">
        <v>90</v>
      </c>
      <c r="J76" s="81">
        <v>0</v>
      </c>
      <c r="K76" s="74">
        <v>5133.2</v>
      </c>
      <c r="L76" s="64">
        <v>4285.8</v>
      </c>
      <c r="M76" s="65">
        <v>410.7</v>
      </c>
      <c r="N76" s="65">
        <v>3875.1</v>
      </c>
      <c r="O76" s="66">
        <v>216</v>
      </c>
      <c r="P76" s="75" t="s">
        <v>210</v>
      </c>
      <c r="Q76" s="75">
        <v>2010</v>
      </c>
      <c r="R76" s="51"/>
      <c r="S76" s="47"/>
      <c r="T76" s="48"/>
      <c r="U76" s="47">
        <v>2</v>
      </c>
      <c r="V76" s="47">
        <v>3704198.86</v>
      </c>
      <c r="W76" s="48">
        <v>43465</v>
      </c>
      <c r="X76" s="47"/>
      <c r="Y76" s="47"/>
      <c r="Z76" s="48"/>
      <c r="AA76" s="47"/>
      <c r="AB76" s="47"/>
      <c r="AC76" s="48"/>
      <c r="AD76" s="47"/>
      <c r="AE76" s="47"/>
      <c r="AF76" s="48"/>
      <c r="AG76" s="47"/>
      <c r="AH76" s="47"/>
      <c r="AI76" s="48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53">
        <f>V76</f>
        <v>3704198.86</v>
      </c>
      <c r="AZ76" s="46"/>
      <c r="BA76" s="46"/>
      <c r="BB76" s="46"/>
      <c r="BC76" s="53">
        <v>3704198.86</v>
      </c>
    </row>
    <row r="77" spans="1:55" ht="30">
      <c r="A77" s="13">
        <v>64</v>
      </c>
      <c r="B77" s="45" t="s">
        <v>110</v>
      </c>
      <c r="C77" s="74">
        <v>1968</v>
      </c>
      <c r="D77" s="74" t="s">
        <v>216</v>
      </c>
      <c r="E77" s="74">
        <v>5</v>
      </c>
      <c r="F77" s="74">
        <v>6</v>
      </c>
      <c r="G77" s="63">
        <v>100</v>
      </c>
      <c r="H77" s="63">
        <v>14</v>
      </c>
      <c r="I77" s="63">
        <v>86</v>
      </c>
      <c r="J77" s="81">
        <v>0</v>
      </c>
      <c r="K77" s="74">
        <v>4934.7</v>
      </c>
      <c r="L77" s="64">
        <v>4535.7</v>
      </c>
      <c r="M77" s="65">
        <v>625.1</v>
      </c>
      <c r="N77" s="65">
        <v>3910.6</v>
      </c>
      <c r="O77" s="66">
        <v>314</v>
      </c>
      <c r="P77" s="55" t="s">
        <v>206</v>
      </c>
      <c r="Q77" s="55" t="s">
        <v>206</v>
      </c>
      <c r="R77" s="51" t="s">
        <v>179</v>
      </c>
      <c r="S77" s="47">
        <v>3541213.69</v>
      </c>
      <c r="T77" s="48">
        <v>43465</v>
      </c>
      <c r="U77" s="47"/>
      <c r="V77" s="47"/>
      <c r="W77" s="48"/>
      <c r="X77" s="47"/>
      <c r="Y77" s="47"/>
      <c r="Z77" s="48"/>
      <c r="AA77" s="47"/>
      <c r="AB77" s="47"/>
      <c r="AC77" s="48"/>
      <c r="AD77" s="47"/>
      <c r="AE77" s="47"/>
      <c r="AF77" s="48"/>
      <c r="AG77" s="47"/>
      <c r="AH77" s="47"/>
      <c r="AI77" s="48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53">
        <f>S77</f>
        <v>3541213.69</v>
      </c>
      <c r="AZ77" s="46"/>
      <c r="BA77" s="46"/>
      <c r="BB77" s="46"/>
      <c r="BC77" s="53">
        <v>3541213.69</v>
      </c>
    </row>
    <row r="78" spans="1:55">
      <c r="A78" s="13">
        <v>65</v>
      </c>
      <c r="B78" s="45" t="s">
        <v>111</v>
      </c>
      <c r="C78" s="74">
        <v>1990</v>
      </c>
      <c r="D78" s="74" t="s">
        <v>247</v>
      </c>
      <c r="E78" s="74">
        <v>9</v>
      </c>
      <c r="F78" s="74">
        <v>3</v>
      </c>
      <c r="G78" s="63">
        <v>107</v>
      </c>
      <c r="H78" s="63">
        <v>9</v>
      </c>
      <c r="I78" s="63">
        <v>99</v>
      </c>
      <c r="J78" s="81">
        <v>0</v>
      </c>
      <c r="K78" s="74">
        <v>7513.9</v>
      </c>
      <c r="L78" s="64">
        <v>5943.7</v>
      </c>
      <c r="M78" s="65">
        <v>505.3</v>
      </c>
      <c r="N78" s="65">
        <v>5438.4</v>
      </c>
      <c r="O78" s="66">
        <v>286</v>
      </c>
      <c r="P78" s="75" t="s">
        <v>211</v>
      </c>
      <c r="Q78" s="75">
        <v>2015</v>
      </c>
      <c r="R78" s="51"/>
      <c r="S78" s="47"/>
      <c r="T78" s="48"/>
      <c r="U78" s="47">
        <v>3</v>
      </c>
      <c r="V78" s="47">
        <v>5556298.29</v>
      </c>
      <c r="W78" s="48">
        <v>43465</v>
      </c>
      <c r="X78" s="47"/>
      <c r="Y78" s="47"/>
      <c r="Z78" s="48"/>
      <c r="AA78" s="47"/>
      <c r="AB78" s="47"/>
      <c r="AC78" s="48"/>
      <c r="AD78" s="47"/>
      <c r="AE78" s="47"/>
      <c r="AF78" s="48"/>
      <c r="AG78" s="47"/>
      <c r="AH78" s="47"/>
      <c r="AI78" s="48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53">
        <f>V78</f>
        <v>5556298.29</v>
      </c>
      <c r="AZ78" s="46"/>
      <c r="BA78" s="46"/>
      <c r="BB78" s="46"/>
      <c r="BC78" s="53">
        <v>5556298.29</v>
      </c>
    </row>
    <row r="79" spans="1:55">
      <c r="A79" s="13">
        <v>66</v>
      </c>
      <c r="B79" s="45" t="s">
        <v>112</v>
      </c>
      <c r="C79" s="74">
        <v>1988</v>
      </c>
      <c r="D79" s="74" t="s">
        <v>223</v>
      </c>
      <c r="E79" s="74">
        <v>9</v>
      </c>
      <c r="F79" s="74">
        <v>4</v>
      </c>
      <c r="G79" s="63">
        <v>143</v>
      </c>
      <c r="H79" s="63">
        <v>18</v>
      </c>
      <c r="I79" s="63">
        <v>125</v>
      </c>
      <c r="J79" s="81">
        <v>0</v>
      </c>
      <c r="K79" s="74">
        <v>8904.7999999999993</v>
      </c>
      <c r="L79" s="64">
        <v>7025.9000000000005</v>
      </c>
      <c r="M79" s="65">
        <v>925.3</v>
      </c>
      <c r="N79" s="65">
        <v>6100.6</v>
      </c>
      <c r="O79" s="66">
        <v>389</v>
      </c>
      <c r="P79" s="75" t="s">
        <v>210</v>
      </c>
      <c r="Q79" s="75">
        <v>2012</v>
      </c>
      <c r="R79" s="51"/>
      <c r="S79" s="47"/>
      <c r="T79" s="48"/>
      <c r="U79" s="47">
        <v>4</v>
      </c>
      <c r="V79" s="47">
        <v>7408397.7199999997</v>
      </c>
      <c r="W79" s="48">
        <v>43465</v>
      </c>
      <c r="X79" s="47"/>
      <c r="Y79" s="47"/>
      <c r="Z79" s="48"/>
      <c r="AA79" s="47"/>
      <c r="AB79" s="47"/>
      <c r="AC79" s="48"/>
      <c r="AD79" s="47"/>
      <c r="AE79" s="47"/>
      <c r="AF79" s="48"/>
      <c r="AG79" s="47"/>
      <c r="AH79" s="47"/>
      <c r="AI79" s="48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53">
        <f>V79</f>
        <v>7408397.7199999997</v>
      </c>
      <c r="AZ79" s="46"/>
      <c r="BA79" s="46"/>
      <c r="BB79" s="46"/>
      <c r="BC79" s="53">
        <v>7408397.7199999997</v>
      </c>
    </row>
    <row r="80" spans="1:55">
      <c r="A80" s="13">
        <v>67</v>
      </c>
      <c r="B80" s="45" t="s">
        <v>113</v>
      </c>
      <c r="C80" s="74">
        <v>1968</v>
      </c>
      <c r="D80" s="74" t="s">
        <v>216</v>
      </c>
      <c r="E80" s="74">
        <v>5</v>
      </c>
      <c r="F80" s="74">
        <v>8</v>
      </c>
      <c r="G80" s="63">
        <v>129</v>
      </c>
      <c r="H80" s="63">
        <v>26</v>
      </c>
      <c r="I80" s="63">
        <v>103</v>
      </c>
      <c r="J80" s="81">
        <v>0</v>
      </c>
      <c r="K80" s="74">
        <v>8020.5</v>
      </c>
      <c r="L80" s="64">
        <v>6120.0999999999995</v>
      </c>
      <c r="M80" s="65">
        <v>1242.2</v>
      </c>
      <c r="N80" s="65">
        <v>4877.8999999999996</v>
      </c>
      <c r="O80" s="66">
        <v>314</v>
      </c>
      <c r="P80" s="75" t="s">
        <v>221</v>
      </c>
      <c r="Q80" s="75">
        <v>2017</v>
      </c>
      <c r="R80" s="51" t="s">
        <v>180</v>
      </c>
      <c r="S80" s="47">
        <v>4626111.38</v>
      </c>
      <c r="T80" s="48">
        <v>43465</v>
      </c>
      <c r="U80" s="47"/>
      <c r="V80" s="47"/>
      <c r="W80" s="48"/>
      <c r="X80" s="47"/>
      <c r="Y80" s="47"/>
      <c r="Z80" s="48"/>
      <c r="AA80" s="47"/>
      <c r="AB80" s="47"/>
      <c r="AC80" s="48"/>
      <c r="AD80" s="47"/>
      <c r="AE80" s="47"/>
      <c r="AF80" s="48"/>
      <c r="AG80" s="47"/>
      <c r="AH80" s="47"/>
      <c r="AI80" s="48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53">
        <f>V79</f>
        <v>7408397.7199999997</v>
      </c>
      <c r="AZ80" s="46"/>
      <c r="BA80" s="46"/>
      <c r="BB80" s="46"/>
      <c r="BC80" s="53">
        <v>7408397.7199999997</v>
      </c>
    </row>
    <row r="81" spans="1:55">
      <c r="A81" s="13">
        <v>68</v>
      </c>
      <c r="B81" s="45" t="s">
        <v>114</v>
      </c>
      <c r="C81" s="74">
        <v>1962</v>
      </c>
      <c r="D81" s="74" t="s">
        <v>216</v>
      </c>
      <c r="E81" s="74">
        <v>5</v>
      </c>
      <c r="F81" s="74">
        <v>4</v>
      </c>
      <c r="G81" s="63">
        <v>69</v>
      </c>
      <c r="H81" s="63">
        <v>8</v>
      </c>
      <c r="I81" s="63">
        <v>67</v>
      </c>
      <c r="J81" s="81">
        <v>0</v>
      </c>
      <c r="K81" s="74">
        <v>4184.17</v>
      </c>
      <c r="L81" s="64">
        <v>2686.4</v>
      </c>
      <c r="M81" s="65">
        <v>325.89999999999998</v>
      </c>
      <c r="N81" s="65">
        <v>2360.5</v>
      </c>
      <c r="O81" s="66">
        <v>113</v>
      </c>
      <c r="P81" s="75" t="s">
        <v>229</v>
      </c>
      <c r="Q81" s="75">
        <v>2015</v>
      </c>
      <c r="R81" s="51"/>
      <c r="S81" s="47"/>
      <c r="T81" s="48"/>
      <c r="U81" s="47"/>
      <c r="V81" s="47"/>
      <c r="W81" s="48"/>
      <c r="X81" s="47"/>
      <c r="Y81" s="47"/>
      <c r="Z81" s="48"/>
      <c r="AA81" s="47"/>
      <c r="AB81" s="47"/>
      <c r="AC81" s="48"/>
      <c r="AD81" s="47">
        <v>4525.16</v>
      </c>
      <c r="AE81" s="47">
        <v>8000434.6799999997</v>
      </c>
      <c r="AF81" s="48">
        <v>43465</v>
      </c>
      <c r="AG81" s="47"/>
      <c r="AH81" s="47"/>
      <c r="AI81" s="48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53">
        <f>AE81</f>
        <v>8000434.6799999997</v>
      </c>
      <c r="AZ81" s="46"/>
      <c r="BA81" s="46"/>
      <c r="BB81" s="46"/>
      <c r="BC81" s="53">
        <v>8000434.6799999997</v>
      </c>
    </row>
    <row r="82" spans="1:55">
      <c r="A82" s="13">
        <v>69</v>
      </c>
      <c r="B82" s="45" t="s">
        <v>115</v>
      </c>
      <c r="C82" s="74">
        <v>1967</v>
      </c>
      <c r="D82" s="74" t="s">
        <v>216</v>
      </c>
      <c r="E82" s="74">
        <v>5</v>
      </c>
      <c r="F82" s="74">
        <v>3</v>
      </c>
      <c r="G82" s="63">
        <v>48</v>
      </c>
      <c r="H82" s="63">
        <v>4</v>
      </c>
      <c r="I82" s="63">
        <v>44</v>
      </c>
      <c r="J82" s="81">
        <v>0</v>
      </c>
      <c r="K82" s="74">
        <v>3742.78</v>
      </c>
      <c r="L82" s="64">
        <v>2294.4</v>
      </c>
      <c r="M82" s="65">
        <v>188.38</v>
      </c>
      <c r="N82" s="65">
        <v>2106.02</v>
      </c>
      <c r="O82" s="66">
        <v>106</v>
      </c>
      <c r="P82" s="75" t="s">
        <v>229</v>
      </c>
      <c r="Q82" s="75">
        <v>2015</v>
      </c>
      <c r="R82" s="51"/>
      <c r="S82" s="47"/>
      <c r="T82" s="48"/>
      <c r="U82" s="47"/>
      <c r="V82" s="47"/>
      <c r="W82" s="48"/>
      <c r="X82" s="47"/>
      <c r="Y82" s="47"/>
      <c r="Z82" s="48"/>
      <c r="AA82" s="47"/>
      <c r="AB82" s="47"/>
      <c r="AC82" s="48"/>
      <c r="AD82" s="47">
        <v>4022.4</v>
      </c>
      <c r="AE82" s="47">
        <v>7058602.3700000001</v>
      </c>
      <c r="AF82" s="48">
        <v>43465</v>
      </c>
      <c r="AG82" s="47"/>
      <c r="AH82" s="47"/>
      <c r="AI82" s="48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53">
        <f>AE82</f>
        <v>7058602.3700000001</v>
      </c>
      <c r="AZ82" s="46"/>
      <c r="BA82" s="46"/>
      <c r="BB82" s="46"/>
      <c r="BC82" s="53">
        <v>7058602.3700000001</v>
      </c>
    </row>
    <row r="83" spans="1:55" ht="30">
      <c r="A83" s="13">
        <v>70</v>
      </c>
      <c r="B83" s="45" t="s">
        <v>116</v>
      </c>
      <c r="C83" s="74">
        <v>1992</v>
      </c>
      <c r="D83" s="74" t="s">
        <v>247</v>
      </c>
      <c r="E83" s="74">
        <v>9</v>
      </c>
      <c r="F83" s="74">
        <v>3</v>
      </c>
      <c r="G83" s="63">
        <v>106</v>
      </c>
      <c r="H83" s="63">
        <v>7</v>
      </c>
      <c r="I83" s="63">
        <v>99</v>
      </c>
      <c r="J83" s="81">
        <v>0</v>
      </c>
      <c r="K83" s="74">
        <v>6751.3</v>
      </c>
      <c r="L83" s="64">
        <v>5886.6</v>
      </c>
      <c r="M83" s="65">
        <v>451.5</v>
      </c>
      <c r="N83" s="65">
        <v>5435.1</v>
      </c>
      <c r="O83" s="66">
        <v>289</v>
      </c>
      <c r="P83" s="55" t="s">
        <v>206</v>
      </c>
      <c r="Q83" s="55" t="s">
        <v>206</v>
      </c>
      <c r="R83" s="51"/>
      <c r="S83" s="47"/>
      <c r="T83" s="48"/>
      <c r="U83" s="47"/>
      <c r="V83" s="47"/>
      <c r="W83" s="48"/>
      <c r="X83" s="47"/>
      <c r="Y83" s="47"/>
      <c r="Z83" s="48"/>
      <c r="AA83" s="47"/>
      <c r="AB83" s="47"/>
      <c r="AC83" s="48"/>
      <c r="AD83" s="47">
        <v>7438.6</v>
      </c>
      <c r="AE83" s="47">
        <v>13809110.15</v>
      </c>
      <c r="AF83" s="48">
        <v>43465</v>
      </c>
      <c r="AG83" s="47"/>
      <c r="AH83" s="47"/>
      <c r="AI83" s="48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53">
        <f>AE83</f>
        <v>13809110.15</v>
      </c>
      <c r="AZ83" s="46"/>
      <c r="BA83" s="46"/>
      <c r="BB83" s="46"/>
      <c r="BC83" s="53">
        <v>13809110.15</v>
      </c>
    </row>
    <row r="84" spans="1:55">
      <c r="A84" s="13">
        <v>71</v>
      </c>
      <c r="B84" s="45" t="s">
        <v>117</v>
      </c>
      <c r="C84" s="74">
        <v>1954</v>
      </c>
      <c r="D84" s="74" t="s">
        <v>216</v>
      </c>
      <c r="E84" s="74">
        <v>4</v>
      </c>
      <c r="F84" s="74">
        <v>3</v>
      </c>
      <c r="G84" s="63">
        <v>33</v>
      </c>
      <c r="H84" s="63">
        <v>2</v>
      </c>
      <c r="I84" s="63">
        <v>33</v>
      </c>
      <c r="J84" s="81">
        <v>0</v>
      </c>
      <c r="K84" s="74">
        <v>2424.8000000000002</v>
      </c>
      <c r="L84" s="64">
        <v>1668.21</v>
      </c>
      <c r="M84" s="65">
        <v>68.08</v>
      </c>
      <c r="N84" s="65">
        <v>1600.13</v>
      </c>
      <c r="O84" s="66">
        <v>84</v>
      </c>
      <c r="P84" s="75" t="s">
        <v>229</v>
      </c>
      <c r="Q84" s="75">
        <v>2009</v>
      </c>
      <c r="R84" s="51"/>
      <c r="S84" s="47"/>
      <c r="T84" s="48"/>
      <c r="U84" s="47"/>
      <c r="V84" s="47"/>
      <c r="W84" s="48"/>
      <c r="X84" s="47"/>
      <c r="Y84" s="47"/>
      <c r="Z84" s="48"/>
      <c r="AA84" s="47"/>
      <c r="AB84" s="47"/>
      <c r="AC84" s="48"/>
      <c r="AD84" s="47">
        <v>3292</v>
      </c>
      <c r="AE84" s="47">
        <v>2942641.16</v>
      </c>
      <c r="AF84" s="48">
        <v>43465</v>
      </c>
      <c r="AG84" s="47"/>
      <c r="AH84" s="47"/>
      <c r="AI84" s="48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53">
        <f>AE84</f>
        <v>2942641.16</v>
      </c>
      <c r="AZ84" s="46"/>
      <c r="BA84" s="46"/>
      <c r="BB84" s="46"/>
      <c r="BC84" s="53">
        <v>2942641.16</v>
      </c>
    </row>
    <row r="85" spans="1:55">
      <c r="A85" s="13">
        <v>72</v>
      </c>
      <c r="B85" s="45" t="s">
        <v>118</v>
      </c>
      <c r="C85" s="74">
        <v>1956</v>
      </c>
      <c r="D85" s="74" t="s">
        <v>216</v>
      </c>
      <c r="E85" s="74">
        <v>4</v>
      </c>
      <c r="F85" s="74">
        <v>4</v>
      </c>
      <c r="G85" s="63">
        <v>45</v>
      </c>
      <c r="H85" s="63">
        <v>1</v>
      </c>
      <c r="I85" s="63">
        <v>45</v>
      </c>
      <c r="J85" s="81">
        <v>0</v>
      </c>
      <c r="K85" s="74">
        <v>3306.4</v>
      </c>
      <c r="L85" s="64">
        <v>2268.3000000000002</v>
      </c>
      <c r="M85" s="65">
        <v>24.57</v>
      </c>
      <c r="N85" s="65">
        <v>2243.73</v>
      </c>
      <c r="O85" s="66">
        <v>89</v>
      </c>
      <c r="P85" s="75" t="s">
        <v>227</v>
      </c>
      <c r="Q85" s="75">
        <v>2008</v>
      </c>
      <c r="R85" s="51"/>
      <c r="S85" s="47"/>
      <c r="T85" s="48"/>
      <c r="U85" s="47"/>
      <c r="V85" s="47"/>
      <c r="W85" s="48"/>
      <c r="X85" s="47"/>
      <c r="Y85" s="47"/>
      <c r="Z85" s="48"/>
      <c r="AA85" s="47"/>
      <c r="AB85" s="47"/>
      <c r="AC85" s="48"/>
      <c r="AD85" s="47">
        <v>4993.32</v>
      </c>
      <c r="AE85" s="47">
        <v>4234149.9000000004</v>
      </c>
      <c r="AF85" s="48">
        <v>43465</v>
      </c>
      <c r="AG85" s="47"/>
      <c r="AH85" s="47"/>
      <c r="AI85" s="48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53">
        <f>AE85</f>
        <v>4234149.9000000004</v>
      </c>
      <c r="AZ85" s="46"/>
      <c r="BA85" s="46"/>
      <c r="BB85" s="46"/>
      <c r="BC85" s="53">
        <v>4234149.9000000004</v>
      </c>
    </row>
    <row r="86" spans="1:55">
      <c r="A86" s="13">
        <v>73</v>
      </c>
      <c r="B86" s="45" t="s">
        <v>119</v>
      </c>
      <c r="C86" s="74">
        <v>1970</v>
      </c>
      <c r="D86" s="74" t="s">
        <v>216</v>
      </c>
      <c r="E86" s="74">
        <v>5</v>
      </c>
      <c r="F86" s="74">
        <v>4</v>
      </c>
      <c r="G86" s="63">
        <v>78</v>
      </c>
      <c r="H86" s="63">
        <v>7</v>
      </c>
      <c r="I86" s="63">
        <v>71</v>
      </c>
      <c r="J86" s="81">
        <v>0</v>
      </c>
      <c r="K86" s="74">
        <v>4464.6000000000004</v>
      </c>
      <c r="L86" s="64">
        <v>3333.9</v>
      </c>
      <c r="M86" s="65">
        <v>264.07</v>
      </c>
      <c r="N86" s="65">
        <v>3069.83</v>
      </c>
      <c r="O86" s="66">
        <v>169</v>
      </c>
      <c r="P86" s="75" t="s">
        <v>210</v>
      </c>
      <c r="Q86" s="75">
        <v>2015</v>
      </c>
      <c r="R86" s="51"/>
      <c r="S86" s="47"/>
      <c r="T86" s="48"/>
      <c r="U86" s="47"/>
      <c r="V86" s="47"/>
      <c r="W86" s="48"/>
      <c r="X86" s="47">
        <v>920.6</v>
      </c>
      <c r="Y86" s="47">
        <v>1612550.58</v>
      </c>
      <c r="Z86" s="48">
        <v>43465</v>
      </c>
      <c r="AA86" s="47"/>
      <c r="AB86" s="47"/>
      <c r="AC86" s="48"/>
      <c r="AD86" s="47"/>
      <c r="AE86" s="47"/>
      <c r="AF86" s="48"/>
      <c r="AG86" s="47"/>
      <c r="AH86" s="47"/>
      <c r="AI86" s="48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53">
        <f>Y86</f>
        <v>1612550.58</v>
      </c>
      <c r="AZ86" s="46"/>
      <c r="BA86" s="46"/>
      <c r="BB86" s="46"/>
      <c r="BC86" s="53">
        <v>1612550.58</v>
      </c>
    </row>
    <row r="87" spans="1:55">
      <c r="A87" s="13">
        <v>74</v>
      </c>
      <c r="B87" s="45" t="s">
        <v>120</v>
      </c>
      <c r="C87" s="74">
        <v>1983</v>
      </c>
      <c r="D87" s="74" t="s">
        <v>223</v>
      </c>
      <c r="E87" s="74">
        <v>9</v>
      </c>
      <c r="F87" s="74">
        <v>3</v>
      </c>
      <c r="G87" s="63">
        <v>106</v>
      </c>
      <c r="H87" s="63">
        <v>9</v>
      </c>
      <c r="I87" s="63">
        <v>97</v>
      </c>
      <c r="J87" s="81">
        <v>0</v>
      </c>
      <c r="K87" s="74">
        <v>6983.9</v>
      </c>
      <c r="L87" s="64">
        <v>5347.5</v>
      </c>
      <c r="M87" s="65">
        <v>427.8</v>
      </c>
      <c r="N87" s="65">
        <v>4919.7</v>
      </c>
      <c r="O87" s="66">
        <v>251</v>
      </c>
      <c r="P87" s="75" t="s">
        <v>250</v>
      </c>
      <c r="Q87" s="75">
        <v>2016</v>
      </c>
      <c r="R87" s="51" t="s">
        <v>181</v>
      </c>
      <c r="S87" s="47">
        <v>4176604.49</v>
      </c>
      <c r="T87" s="48">
        <v>43465</v>
      </c>
      <c r="U87" s="47"/>
      <c r="V87" s="47"/>
      <c r="W87" s="48"/>
      <c r="X87" s="47"/>
      <c r="Y87" s="47"/>
      <c r="Z87" s="48"/>
      <c r="AA87" s="47"/>
      <c r="AB87" s="47"/>
      <c r="AC87" s="48"/>
      <c r="AD87" s="47">
        <v>4195.8900000000003</v>
      </c>
      <c r="AE87" s="47">
        <v>19081504.32</v>
      </c>
      <c r="AF87" s="48">
        <v>43465</v>
      </c>
      <c r="AG87" s="47"/>
      <c r="AH87" s="47"/>
      <c r="AI87" s="48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53">
        <f>AE87+S87</f>
        <v>23258108.810000002</v>
      </c>
      <c r="AZ87" s="46"/>
      <c r="BA87" s="46"/>
      <c r="BB87" s="46"/>
      <c r="BC87" s="53">
        <v>23258108.809999999</v>
      </c>
    </row>
    <row r="88" spans="1:55" ht="30">
      <c r="A88" s="13">
        <v>75</v>
      </c>
      <c r="B88" s="45" t="s">
        <v>121</v>
      </c>
      <c r="C88" s="74">
        <v>1966</v>
      </c>
      <c r="D88" s="74" t="s">
        <v>216</v>
      </c>
      <c r="E88" s="74">
        <v>9</v>
      </c>
      <c r="F88" s="74">
        <v>1</v>
      </c>
      <c r="G88" s="63">
        <v>54</v>
      </c>
      <c r="H88" s="63">
        <v>0</v>
      </c>
      <c r="I88" s="63">
        <v>54</v>
      </c>
      <c r="J88" s="81">
        <v>0</v>
      </c>
      <c r="K88" s="74">
        <v>2716.9</v>
      </c>
      <c r="L88" s="64">
        <v>2326.4</v>
      </c>
      <c r="M88" s="74">
        <v>0</v>
      </c>
      <c r="N88" s="65">
        <v>2326.4</v>
      </c>
      <c r="O88" s="66">
        <v>96</v>
      </c>
      <c r="P88" s="55" t="s">
        <v>206</v>
      </c>
      <c r="Q88" s="55" t="s">
        <v>206</v>
      </c>
      <c r="R88" s="51"/>
      <c r="S88" s="47"/>
      <c r="T88" s="48"/>
      <c r="U88" s="47">
        <v>1</v>
      </c>
      <c r="V88" s="47">
        <v>1852099.43</v>
      </c>
      <c r="W88" s="48">
        <v>43465</v>
      </c>
      <c r="X88" s="47"/>
      <c r="Y88" s="47"/>
      <c r="Z88" s="48"/>
      <c r="AA88" s="47"/>
      <c r="AB88" s="47"/>
      <c r="AC88" s="48"/>
      <c r="AD88" s="47"/>
      <c r="AE88" s="47"/>
      <c r="AF88" s="48"/>
      <c r="AG88" s="47"/>
      <c r="AH88" s="47"/>
      <c r="AI88" s="48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53">
        <f>V88</f>
        <v>1852099.43</v>
      </c>
      <c r="AZ88" s="46"/>
      <c r="BA88" s="46"/>
      <c r="BB88" s="46"/>
      <c r="BC88" s="53">
        <v>1852099.43</v>
      </c>
    </row>
    <row r="89" spans="1:55">
      <c r="A89" s="13">
        <v>76</v>
      </c>
      <c r="B89" s="45" t="s">
        <v>122</v>
      </c>
      <c r="C89" s="74">
        <v>1970</v>
      </c>
      <c r="D89" s="74" t="s">
        <v>216</v>
      </c>
      <c r="E89" s="74">
        <v>9</v>
      </c>
      <c r="F89" s="74">
        <v>1</v>
      </c>
      <c r="G89" s="63">
        <v>54</v>
      </c>
      <c r="H89" s="63">
        <v>6</v>
      </c>
      <c r="I89" s="63">
        <v>48</v>
      </c>
      <c r="J89" s="81">
        <v>0</v>
      </c>
      <c r="K89" s="74">
        <v>2676.7</v>
      </c>
      <c r="L89" s="64">
        <v>2310.6999999999998</v>
      </c>
      <c r="M89" s="65">
        <v>290</v>
      </c>
      <c r="N89" s="65">
        <v>2020.7</v>
      </c>
      <c r="O89" s="66">
        <v>99</v>
      </c>
      <c r="P89" s="75" t="s">
        <v>217</v>
      </c>
      <c r="Q89" s="75">
        <v>2015</v>
      </c>
      <c r="R89" s="51"/>
      <c r="S89" s="47"/>
      <c r="T89" s="48"/>
      <c r="U89" s="47">
        <v>1</v>
      </c>
      <c r="V89" s="47">
        <v>1852099.43</v>
      </c>
      <c r="W89" s="48">
        <v>43465</v>
      </c>
      <c r="X89" s="47"/>
      <c r="Y89" s="47"/>
      <c r="Z89" s="48"/>
      <c r="AA89" s="47"/>
      <c r="AB89" s="47"/>
      <c r="AC89" s="48"/>
      <c r="AD89" s="47"/>
      <c r="AE89" s="47"/>
      <c r="AF89" s="48"/>
      <c r="AG89" s="47"/>
      <c r="AH89" s="47"/>
      <c r="AI89" s="48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53">
        <f>V89</f>
        <v>1852099.43</v>
      </c>
      <c r="AZ89" s="46"/>
      <c r="BA89" s="46"/>
      <c r="BB89" s="46"/>
      <c r="BC89" s="53">
        <v>1852099.43</v>
      </c>
    </row>
    <row r="90" spans="1:55">
      <c r="A90" s="13">
        <v>77</v>
      </c>
      <c r="B90" s="45" t="s">
        <v>123</v>
      </c>
      <c r="C90" s="74">
        <v>1965</v>
      </c>
      <c r="D90" s="74" t="s">
        <v>251</v>
      </c>
      <c r="E90" s="74">
        <v>5</v>
      </c>
      <c r="F90" s="74">
        <v>4</v>
      </c>
      <c r="G90" s="63">
        <v>80</v>
      </c>
      <c r="H90" s="63">
        <v>15</v>
      </c>
      <c r="I90" s="63">
        <v>65</v>
      </c>
      <c r="J90" s="81">
        <v>0</v>
      </c>
      <c r="K90" s="74">
        <v>4004</v>
      </c>
      <c r="L90" s="64">
        <v>3500.7</v>
      </c>
      <c r="M90" s="65">
        <v>719.5</v>
      </c>
      <c r="N90" s="65">
        <v>2781.2</v>
      </c>
      <c r="O90" s="66">
        <v>170</v>
      </c>
      <c r="P90" s="75" t="s">
        <v>210</v>
      </c>
      <c r="Q90" s="75">
        <v>2013</v>
      </c>
      <c r="R90" s="51" t="s">
        <v>182</v>
      </c>
      <c r="S90" s="47">
        <v>4265772.46</v>
      </c>
      <c r="T90" s="48">
        <v>43465</v>
      </c>
      <c r="U90" s="47"/>
      <c r="V90" s="47"/>
      <c r="W90" s="48"/>
      <c r="X90" s="47"/>
      <c r="Y90" s="47"/>
      <c r="Z90" s="48"/>
      <c r="AA90" s="47"/>
      <c r="AB90" s="47"/>
      <c r="AC90" s="48"/>
      <c r="AD90" s="47"/>
      <c r="AE90" s="47"/>
      <c r="AF90" s="48"/>
      <c r="AG90" s="47"/>
      <c r="AH90" s="47"/>
      <c r="AI90" s="48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53">
        <f>S90</f>
        <v>4265772.46</v>
      </c>
      <c r="AZ90" s="46"/>
      <c r="BA90" s="46"/>
      <c r="BB90" s="46"/>
      <c r="BC90" s="53">
        <v>4265772.46</v>
      </c>
    </row>
    <row r="91" spans="1:55">
      <c r="A91" s="13">
        <v>78</v>
      </c>
      <c r="B91" s="45" t="s">
        <v>124</v>
      </c>
      <c r="C91" s="74">
        <v>1963</v>
      </c>
      <c r="D91" s="74" t="s">
        <v>204</v>
      </c>
      <c r="E91" s="74">
        <v>5</v>
      </c>
      <c r="F91" s="74">
        <v>4</v>
      </c>
      <c r="G91" s="63">
        <v>80</v>
      </c>
      <c r="H91" s="63">
        <v>6</v>
      </c>
      <c r="I91" s="63">
        <v>74</v>
      </c>
      <c r="J91" s="81">
        <v>0</v>
      </c>
      <c r="K91" s="74">
        <v>4061.7</v>
      </c>
      <c r="L91" s="64">
        <v>3540.6</v>
      </c>
      <c r="M91" s="65">
        <v>276.60000000000002</v>
      </c>
      <c r="N91" s="65">
        <v>3264</v>
      </c>
      <c r="O91" s="66">
        <v>164</v>
      </c>
      <c r="P91" s="75" t="s">
        <v>210</v>
      </c>
      <c r="Q91" s="75">
        <v>2013</v>
      </c>
      <c r="R91" s="51" t="s">
        <v>183</v>
      </c>
      <c r="S91" s="47">
        <v>4270911.49</v>
      </c>
      <c r="T91" s="48">
        <v>43465</v>
      </c>
      <c r="U91" s="47"/>
      <c r="V91" s="47"/>
      <c r="W91" s="48"/>
      <c r="X91" s="47"/>
      <c r="Y91" s="47"/>
      <c r="Z91" s="48"/>
      <c r="AA91" s="47"/>
      <c r="AB91" s="47"/>
      <c r="AC91" s="48"/>
      <c r="AD91" s="47">
        <v>2438.9499999999998</v>
      </c>
      <c r="AE91" s="47">
        <v>1352625.14</v>
      </c>
      <c r="AF91" s="48">
        <v>43465</v>
      </c>
      <c r="AG91" s="47"/>
      <c r="AH91" s="47"/>
      <c r="AI91" s="48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53">
        <f>AE91+S91</f>
        <v>5623536.6299999999</v>
      </c>
      <c r="AZ91" s="46"/>
      <c r="BA91" s="46"/>
      <c r="BB91" s="46"/>
      <c r="BC91" s="53">
        <v>5623536.6299999999</v>
      </c>
    </row>
    <row r="92" spans="1:55">
      <c r="A92" s="13">
        <v>79</v>
      </c>
      <c r="B92" s="45" t="s">
        <v>125</v>
      </c>
      <c r="C92" s="74">
        <v>1967</v>
      </c>
      <c r="D92" s="74" t="s">
        <v>247</v>
      </c>
      <c r="E92" s="74">
        <v>9</v>
      </c>
      <c r="F92" s="74">
        <v>4</v>
      </c>
      <c r="G92" s="63">
        <v>215</v>
      </c>
      <c r="H92" s="63">
        <v>21</v>
      </c>
      <c r="I92" s="63">
        <v>194</v>
      </c>
      <c r="J92" s="81">
        <v>0</v>
      </c>
      <c r="K92" s="74">
        <v>13893.2</v>
      </c>
      <c r="L92" s="64">
        <v>10788.35</v>
      </c>
      <c r="M92" s="65">
        <v>1196.77</v>
      </c>
      <c r="N92" s="65">
        <v>9591.58</v>
      </c>
      <c r="O92" s="66">
        <v>547</v>
      </c>
      <c r="P92" s="75" t="s">
        <v>227</v>
      </c>
      <c r="Q92" s="75">
        <v>2015</v>
      </c>
      <c r="R92" s="51"/>
      <c r="S92" s="47"/>
      <c r="T92" s="48"/>
      <c r="U92" s="47">
        <v>4</v>
      </c>
      <c r="V92" s="47">
        <v>7408397.7199999997</v>
      </c>
      <c r="W92" s="48">
        <v>43465</v>
      </c>
      <c r="X92" s="47"/>
      <c r="Y92" s="47"/>
      <c r="Z92" s="48"/>
      <c r="AA92" s="47"/>
      <c r="AB92" s="47"/>
      <c r="AC92" s="48"/>
      <c r="AD92" s="47"/>
      <c r="AE92" s="47"/>
      <c r="AF92" s="48"/>
      <c r="AG92" s="47"/>
      <c r="AH92" s="47"/>
      <c r="AI92" s="48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53">
        <f>V92</f>
        <v>7408397.7199999997</v>
      </c>
      <c r="AZ92" s="46"/>
      <c r="BA92" s="46"/>
      <c r="BB92" s="46"/>
      <c r="BC92" s="53">
        <v>7408397.7199999997</v>
      </c>
    </row>
    <row r="93" spans="1:55">
      <c r="A93" s="13">
        <v>80</v>
      </c>
      <c r="B93" s="45" t="s">
        <v>126</v>
      </c>
      <c r="C93" s="74">
        <v>1969</v>
      </c>
      <c r="D93" s="74" t="s">
        <v>247</v>
      </c>
      <c r="E93" s="74">
        <v>9</v>
      </c>
      <c r="F93" s="74">
        <v>6</v>
      </c>
      <c r="G93" s="63">
        <v>215</v>
      </c>
      <c r="H93" s="63">
        <v>25</v>
      </c>
      <c r="I93" s="63">
        <v>190</v>
      </c>
      <c r="J93" s="81">
        <v>0</v>
      </c>
      <c r="K93" s="74">
        <v>13173.1</v>
      </c>
      <c r="L93" s="64">
        <v>10320.42</v>
      </c>
      <c r="M93" s="65">
        <v>1296</v>
      </c>
      <c r="N93" s="65">
        <v>9024.42</v>
      </c>
      <c r="O93" s="66">
        <v>536</v>
      </c>
      <c r="P93" s="75" t="s">
        <v>211</v>
      </c>
      <c r="Q93" s="75">
        <v>2015</v>
      </c>
      <c r="R93" s="51"/>
      <c r="S93" s="47"/>
      <c r="T93" s="48"/>
      <c r="U93" s="47">
        <v>4</v>
      </c>
      <c r="V93" s="47">
        <v>7408397.7199999997</v>
      </c>
      <c r="W93" s="48">
        <v>43465</v>
      </c>
      <c r="X93" s="47"/>
      <c r="Y93" s="47"/>
      <c r="Z93" s="48"/>
      <c r="AA93" s="47"/>
      <c r="AB93" s="47"/>
      <c r="AC93" s="48"/>
      <c r="AD93" s="47"/>
      <c r="AE93" s="47"/>
      <c r="AF93" s="48"/>
      <c r="AG93" s="47"/>
      <c r="AH93" s="47"/>
      <c r="AI93" s="48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53">
        <f>V93</f>
        <v>7408397.7199999997</v>
      </c>
      <c r="AZ93" s="46"/>
      <c r="BA93" s="46"/>
      <c r="BB93" s="46"/>
      <c r="BC93" s="53">
        <v>7408397.7199999997</v>
      </c>
    </row>
    <row r="94" spans="1:55">
      <c r="A94" s="13">
        <v>81</v>
      </c>
      <c r="B94" s="45" t="s">
        <v>127</v>
      </c>
      <c r="C94" s="74">
        <v>1970</v>
      </c>
      <c r="D94" s="74" t="s">
        <v>204</v>
      </c>
      <c r="E94" s="74">
        <v>5</v>
      </c>
      <c r="F94" s="74">
        <v>6</v>
      </c>
      <c r="G94" s="63">
        <v>90</v>
      </c>
      <c r="H94" s="63">
        <v>8</v>
      </c>
      <c r="I94" s="63">
        <v>82</v>
      </c>
      <c r="J94" s="81">
        <v>0</v>
      </c>
      <c r="K94" s="74">
        <v>5176.6000000000004</v>
      </c>
      <c r="L94" s="64">
        <v>3902.8</v>
      </c>
      <c r="M94" s="65">
        <v>394.4</v>
      </c>
      <c r="N94" s="65">
        <v>3508.4</v>
      </c>
      <c r="O94" s="66">
        <v>206</v>
      </c>
      <c r="P94" s="75" t="s">
        <v>210</v>
      </c>
      <c r="Q94" s="75">
        <v>2012</v>
      </c>
      <c r="R94" s="51" t="s">
        <v>184</v>
      </c>
      <c r="S94" s="47">
        <v>524652.42000000004</v>
      </c>
      <c r="T94" s="48">
        <v>43465</v>
      </c>
      <c r="U94" s="47"/>
      <c r="V94" s="47"/>
      <c r="W94" s="48"/>
      <c r="X94" s="47"/>
      <c r="Y94" s="47"/>
      <c r="Z94" s="48"/>
      <c r="AA94" s="47"/>
      <c r="AB94" s="47"/>
      <c r="AC94" s="48"/>
      <c r="AD94" s="47">
        <v>2719.5</v>
      </c>
      <c r="AE94" s="47">
        <v>5155585</v>
      </c>
      <c r="AF94" s="48">
        <v>43465</v>
      </c>
      <c r="AG94" s="47"/>
      <c r="AH94" s="47"/>
      <c r="AI94" s="48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53">
        <f>AE94+S94</f>
        <v>5680237.4199999999</v>
      </c>
      <c r="AZ94" s="46"/>
      <c r="BA94" s="46"/>
      <c r="BB94" s="46"/>
      <c r="BC94" s="53">
        <v>5680237.4199999999</v>
      </c>
    </row>
    <row r="95" spans="1:55">
      <c r="A95" s="13">
        <v>82</v>
      </c>
      <c r="B95" s="45" t="s">
        <v>128</v>
      </c>
      <c r="C95" s="74">
        <v>1969</v>
      </c>
      <c r="D95" s="74" t="s">
        <v>247</v>
      </c>
      <c r="E95" s="74">
        <v>5</v>
      </c>
      <c r="F95" s="74">
        <v>4</v>
      </c>
      <c r="G95" s="63">
        <v>80</v>
      </c>
      <c r="H95" s="63">
        <v>4</v>
      </c>
      <c r="I95" s="63">
        <v>76</v>
      </c>
      <c r="J95" s="81">
        <v>0</v>
      </c>
      <c r="K95" s="74">
        <v>4567.2</v>
      </c>
      <c r="L95" s="64">
        <v>3555.2999999999997</v>
      </c>
      <c r="M95" s="65">
        <v>180.7</v>
      </c>
      <c r="N95" s="65">
        <v>3374.6</v>
      </c>
      <c r="O95" s="66">
        <v>171</v>
      </c>
      <c r="P95" s="75" t="s">
        <v>224</v>
      </c>
      <c r="Q95" s="75">
        <v>2014</v>
      </c>
      <c r="R95" s="51" t="s">
        <v>185</v>
      </c>
      <c r="S95" s="47">
        <v>2550434.09</v>
      </c>
      <c r="T95" s="48">
        <v>43465</v>
      </c>
      <c r="U95" s="47"/>
      <c r="V95" s="47"/>
      <c r="W95" s="48"/>
      <c r="X95" s="47">
        <v>876</v>
      </c>
      <c r="Y95" s="47">
        <v>1619881.68</v>
      </c>
      <c r="Z95" s="48">
        <v>43465</v>
      </c>
      <c r="AA95" s="47"/>
      <c r="AB95" s="47"/>
      <c r="AC95" s="48"/>
      <c r="AD95" s="47"/>
      <c r="AE95" s="47"/>
      <c r="AF95" s="48"/>
      <c r="AG95" s="47"/>
      <c r="AH95" s="47"/>
      <c r="AI95" s="48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53">
        <f>Y95+S95</f>
        <v>4170315.7699999996</v>
      </c>
      <c r="AZ95" s="46"/>
      <c r="BA95" s="46"/>
      <c r="BB95" s="46"/>
      <c r="BC95" s="53">
        <v>4170315.77</v>
      </c>
    </row>
    <row r="96" spans="1:55" ht="30">
      <c r="A96" s="13">
        <v>83</v>
      </c>
      <c r="B96" s="45" t="s">
        <v>129</v>
      </c>
      <c r="C96" s="74">
        <v>1982</v>
      </c>
      <c r="D96" s="74" t="s">
        <v>204</v>
      </c>
      <c r="E96" s="74">
        <v>16</v>
      </c>
      <c r="F96" s="74">
        <v>1</v>
      </c>
      <c r="G96" s="63">
        <v>111</v>
      </c>
      <c r="H96" s="63">
        <v>18</v>
      </c>
      <c r="I96" s="63">
        <v>93</v>
      </c>
      <c r="J96" s="81">
        <v>0</v>
      </c>
      <c r="K96" s="74">
        <v>6517.5</v>
      </c>
      <c r="L96" s="64">
        <v>5290.4000000000005</v>
      </c>
      <c r="M96" s="65">
        <v>894.97</v>
      </c>
      <c r="N96" s="65">
        <v>4395.43</v>
      </c>
      <c r="O96" s="66">
        <v>331</v>
      </c>
      <c r="P96" s="55" t="s">
        <v>206</v>
      </c>
      <c r="Q96" s="55" t="s">
        <v>206</v>
      </c>
      <c r="R96" s="51"/>
      <c r="S96" s="47"/>
      <c r="T96" s="48"/>
      <c r="U96" s="47"/>
      <c r="V96" s="47"/>
      <c r="W96" s="48"/>
      <c r="X96" s="47">
        <v>491.3</v>
      </c>
      <c r="Y96" s="47">
        <v>908502.13</v>
      </c>
      <c r="Z96" s="48">
        <v>43465</v>
      </c>
      <c r="AA96" s="47"/>
      <c r="AB96" s="47"/>
      <c r="AC96" s="48"/>
      <c r="AD96" s="47"/>
      <c r="AE96" s="47"/>
      <c r="AF96" s="48"/>
      <c r="AG96" s="47"/>
      <c r="AH96" s="47"/>
      <c r="AI96" s="48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53">
        <f>Y96</f>
        <v>908502.13</v>
      </c>
      <c r="AZ96" s="46"/>
      <c r="BA96" s="46"/>
      <c r="BB96" s="46"/>
      <c r="BC96" s="53">
        <v>908502.13</v>
      </c>
    </row>
    <row r="97" spans="1:55" ht="30">
      <c r="A97" s="13">
        <v>84</v>
      </c>
      <c r="B97" s="45" t="s">
        <v>130</v>
      </c>
      <c r="C97" s="54">
        <v>1949</v>
      </c>
      <c r="D97" s="55" t="s">
        <v>214</v>
      </c>
      <c r="E97" s="54">
        <v>2</v>
      </c>
      <c r="F97" s="54">
        <v>2</v>
      </c>
      <c r="G97" s="54">
        <v>12</v>
      </c>
      <c r="H97" s="54">
        <v>9</v>
      </c>
      <c r="I97" s="54">
        <v>3</v>
      </c>
      <c r="J97" s="81">
        <v>0</v>
      </c>
      <c r="K97" s="54">
        <v>850.1</v>
      </c>
      <c r="L97" s="54">
        <v>801.1</v>
      </c>
      <c r="M97" s="54">
        <v>616</v>
      </c>
      <c r="N97" s="54">
        <v>185.1</v>
      </c>
      <c r="O97" s="54">
        <v>52</v>
      </c>
      <c r="P97" s="55" t="s">
        <v>206</v>
      </c>
      <c r="Q97" s="55" t="s">
        <v>206</v>
      </c>
      <c r="R97" s="51"/>
      <c r="S97" s="47"/>
      <c r="T97" s="48"/>
      <c r="U97" s="47"/>
      <c r="V97" s="47"/>
      <c r="W97" s="48"/>
      <c r="X97" s="47">
        <v>1636.9</v>
      </c>
      <c r="Y97" s="47">
        <v>2508294.9500000002</v>
      </c>
      <c r="Z97" s="48">
        <v>43465</v>
      </c>
      <c r="AA97" s="47"/>
      <c r="AB97" s="47"/>
      <c r="AC97" s="48"/>
      <c r="AD97" s="47"/>
      <c r="AE97" s="47"/>
      <c r="AF97" s="48"/>
      <c r="AG97" s="47"/>
      <c r="AH97" s="47"/>
      <c r="AI97" s="48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53">
        <f>Y97</f>
        <v>2508294.9500000002</v>
      </c>
      <c r="AZ97" s="46"/>
      <c r="BA97" s="46"/>
      <c r="BB97" s="46"/>
      <c r="BC97" s="53">
        <v>2508294.9500000002</v>
      </c>
    </row>
    <row r="98" spans="1:55" ht="30">
      <c r="A98" s="13">
        <v>85</v>
      </c>
      <c r="B98" s="45" t="s">
        <v>131</v>
      </c>
      <c r="C98" s="54">
        <v>1948</v>
      </c>
      <c r="D98" s="55" t="s">
        <v>214</v>
      </c>
      <c r="E98" s="54">
        <v>2</v>
      </c>
      <c r="F98" s="54">
        <v>1</v>
      </c>
      <c r="G98" s="54">
        <v>4</v>
      </c>
      <c r="H98" s="54">
        <v>0</v>
      </c>
      <c r="I98" s="54">
        <v>4</v>
      </c>
      <c r="J98" s="81">
        <v>0</v>
      </c>
      <c r="K98" s="54">
        <v>269.89999999999998</v>
      </c>
      <c r="L98" s="54">
        <v>248.2</v>
      </c>
      <c r="M98" s="54">
        <v>0</v>
      </c>
      <c r="N98" s="54">
        <v>248.2</v>
      </c>
      <c r="O98" s="54">
        <v>15</v>
      </c>
      <c r="P98" s="55" t="s">
        <v>206</v>
      </c>
      <c r="Q98" s="55" t="s">
        <v>206</v>
      </c>
      <c r="R98" s="51"/>
      <c r="S98" s="47"/>
      <c r="T98" s="48"/>
      <c r="U98" s="47"/>
      <c r="V98" s="47"/>
      <c r="W98" s="48"/>
      <c r="X98" s="47">
        <v>422.6</v>
      </c>
      <c r="Y98" s="47">
        <v>736972.06</v>
      </c>
      <c r="Z98" s="48">
        <v>43465</v>
      </c>
      <c r="AA98" s="47"/>
      <c r="AB98" s="47"/>
      <c r="AC98" s="48"/>
      <c r="AD98" s="47"/>
      <c r="AE98" s="47"/>
      <c r="AF98" s="48"/>
      <c r="AG98" s="47"/>
      <c r="AH98" s="47"/>
      <c r="AI98" s="48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53">
        <f>Y98</f>
        <v>736972.06</v>
      </c>
      <c r="AZ98" s="46"/>
      <c r="BA98" s="46"/>
      <c r="BB98" s="46"/>
      <c r="BC98" s="53">
        <v>736972.06</v>
      </c>
    </row>
    <row r="99" spans="1:55" ht="30">
      <c r="A99" s="13">
        <v>86</v>
      </c>
      <c r="B99" s="45" t="s">
        <v>132</v>
      </c>
      <c r="C99" s="54">
        <v>1991</v>
      </c>
      <c r="D99" s="54" t="s">
        <v>215</v>
      </c>
      <c r="E99" s="54">
        <v>9</v>
      </c>
      <c r="F99" s="54">
        <v>1</v>
      </c>
      <c r="G99" s="54">
        <v>71</v>
      </c>
      <c r="H99" s="54">
        <v>13</v>
      </c>
      <c r="I99" s="54">
        <v>58</v>
      </c>
      <c r="J99" s="81">
        <v>0</v>
      </c>
      <c r="K99" s="54">
        <v>4908.3</v>
      </c>
      <c r="L99" s="54">
        <v>4323.3999999999996</v>
      </c>
      <c r="M99" s="54">
        <v>897.2</v>
      </c>
      <c r="N99" s="54">
        <v>3426.2</v>
      </c>
      <c r="O99" s="54">
        <v>201</v>
      </c>
      <c r="P99" s="55" t="s">
        <v>206</v>
      </c>
      <c r="Q99" s="55" t="s">
        <v>206</v>
      </c>
      <c r="R99" s="51"/>
      <c r="S99" s="47"/>
      <c r="T99" s="48"/>
      <c r="U99" s="47">
        <v>2</v>
      </c>
      <c r="V99" s="47">
        <v>3704198.86</v>
      </c>
      <c r="W99" s="48">
        <v>43465</v>
      </c>
      <c r="X99" s="47"/>
      <c r="Y99" s="47"/>
      <c r="Z99" s="48"/>
      <c r="AA99" s="47"/>
      <c r="AB99" s="47"/>
      <c r="AC99" s="48"/>
      <c r="AD99" s="47"/>
      <c r="AE99" s="47"/>
      <c r="AF99" s="48"/>
      <c r="AG99" s="47"/>
      <c r="AH99" s="47"/>
      <c r="AI99" s="48"/>
      <c r="AJ99" s="46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53">
        <f>V99</f>
        <v>3704198.86</v>
      </c>
      <c r="AZ99" s="46"/>
      <c r="BA99" s="46"/>
      <c r="BB99" s="46"/>
      <c r="BC99" s="53">
        <v>3704198.86</v>
      </c>
    </row>
    <row r="100" spans="1:55" ht="30">
      <c r="A100" s="13">
        <v>87</v>
      </c>
      <c r="B100" s="45" t="s">
        <v>133</v>
      </c>
      <c r="C100" s="54">
        <v>1973</v>
      </c>
      <c r="D100" s="54" t="s">
        <v>194</v>
      </c>
      <c r="E100" s="54">
        <v>3</v>
      </c>
      <c r="F100" s="54">
        <v>2</v>
      </c>
      <c r="G100" s="54">
        <v>24</v>
      </c>
      <c r="H100" s="54">
        <v>3</v>
      </c>
      <c r="I100" s="54">
        <v>21</v>
      </c>
      <c r="J100" s="81">
        <v>0</v>
      </c>
      <c r="K100" s="54">
        <v>1144.3</v>
      </c>
      <c r="L100" s="54">
        <v>1046.3</v>
      </c>
      <c r="M100" s="54">
        <v>63</v>
      </c>
      <c r="N100" s="54">
        <v>983.3</v>
      </c>
      <c r="O100" s="54">
        <v>59</v>
      </c>
      <c r="P100" s="55" t="s">
        <v>206</v>
      </c>
      <c r="Q100" s="55" t="s">
        <v>206</v>
      </c>
      <c r="R100" s="51"/>
      <c r="S100" s="47"/>
      <c r="T100" s="48"/>
      <c r="U100" s="47"/>
      <c r="V100" s="47"/>
      <c r="W100" s="48"/>
      <c r="X100" s="47">
        <v>1658.6</v>
      </c>
      <c r="Y100" s="47">
        <v>2589443.5099999998</v>
      </c>
      <c r="Z100" s="48">
        <v>43465</v>
      </c>
      <c r="AA100" s="47"/>
      <c r="AB100" s="47"/>
      <c r="AC100" s="48"/>
      <c r="AD100" s="47"/>
      <c r="AE100" s="47"/>
      <c r="AF100" s="48"/>
      <c r="AG100" s="47"/>
      <c r="AH100" s="47"/>
      <c r="AI100" s="48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53">
        <f>Y100</f>
        <v>2589443.5099999998</v>
      </c>
      <c r="AZ100" s="46"/>
      <c r="BA100" s="46"/>
      <c r="BB100" s="46"/>
      <c r="BC100" s="53">
        <v>2589443.5099999998</v>
      </c>
    </row>
    <row r="101" spans="1:55" ht="30">
      <c r="A101" s="13">
        <v>88</v>
      </c>
      <c r="B101" s="45" t="s">
        <v>134</v>
      </c>
      <c r="C101" s="54">
        <v>1953</v>
      </c>
      <c r="D101" s="55" t="s">
        <v>214</v>
      </c>
      <c r="E101" s="54">
        <v>3</v>
      </c>
      <c r="F101" s="54">
        <v>3</v>
      </c>
      <c r="G101" s="54">
        <v>20</v>
      </c>
      <c r="H101" s="54">
        <v>6</v>
      </c>
      <c r="I101" s="54">
        <v>14</v>
      </c>
      <c r="J101" s="81">
        <v>0</v>
      </c>
      <c r="K101" s="54">
        <v>1535.57</v>
      </c>
      <c r="L101" s="54">
        <v>1345.27</v>
      </c>
      <c r="M101" s="54">
        <v>321</v>
      </c>
      <c r="N101" s="54">
        <v>1024.27</v>
      </c>
      <c r="O101" s="54">
        <v>50</v>
      </c>
      <c r="P101" s="55" t="s">
        <v>206</v>
      </c>
      <c r="Q101" s="55" t="s">
        <v>206</v>
      </c>
      <c r="R101" s="51"/>
      <c r="S101" s="47"/>
      <c r="T101" s="48"/>
      <c r="U101" s="47"/>
      <c r="V101" s="47"/>
      <c r="W101" s="48"/>
      <c r="X101" s="47">
        <v>2910.5</v>
      </c>
      <c r="Y101" s="47">
        <v>4543863.05</v>
      </c>
      <c r="Z101" s="48">
        <v>43465</v>
      </c>
      <c r="AA101" s="47"/>
      <c r="AB101" s="47"/>
      <c r="AC101" s="48"/>
      <c r="AD101" s="47"/>
      <c r="AE101" s="47"/>
      <c r="AF101" s="48"/>
      <c r="AG101" s="47"/>
      <c r="AH101" s="47"/>
      <c r="AI101" s="48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53">
        <f>Y101</f>
        <v>4543863.05</v>
      </c>
      <c r="AZ101" s="46"/>
      <c r="BA101" s="46"/>
      <c r="BB101" s="46"/>
      <c r="BC101" s="53">
        <v>4543863.05</v>
      </c>
    </row>
    <row r="102" spans="1:55" ht="30">
      <c r="A102" s="13">
        <v>89</v>
      </c>
      <c r="B102" s="45" t="s">
        <v>135</v>
      </c>
      <c r="C102" s="54">
        <v>1958</v>
      </c>
      <c r="D102" s="54" t="s">
        <v>194</v>
      </c>
      <c r="E102" s="54">
        <v>4</v>
      </c>
      <c r="F102" s="54">
        <v>1</v>
      </c>
      <c r="G102" s="54">
        <v>12</v>
      </c>
      <c r="H102" s="54">
        <v>4</v>
      </c>
      <c r="I102" s="54">
        <v>8</v>
      </c>
      <c r="J102" s="81">
        <v>0</v>
      </c>
      <c r="K102" s="54">
        <v>790.49</v>
      </c>
      <c r="L102" s="54">
        <v>703.49</v>
      </c>
      <c r="M102" s="54">
        <v>239.9</v>
      </c>
      <c r="N102" s="54">
        <v>463.59</v>
      </c>
      <c r="O102" s="54">
        <v>33</v>
      </c>
      <c r="P102" s="55" t="s">
        <v>206</v>
      </c>
      <c r="Q102" s="55" t="s">
        <v>206</v>
      </c>
      <c r="R102" s="51"/>
      <c r="S102" s="47"/>
      <c r="T102" s="48"/>
      <c r="U102" s="47"/>
      <c r="V102" s="47"/>
      <c r="W102" s="48"/>
      <c r="X102" s="47">
        <v>2293</v>
      </c>
      <c r="Y102" s="47">
        <v>3637387.78</v>
      </c>
      <c r="Z102" s="48">
        <v>43465</v>
      </c>
      <c r="AA102" s="47"/>
      <c r="AB102" s="47"/>
      <c r="AC102" s="48"/>
      <c r="AD102" s="47"/>
      <c r="AE102" s="47"/>
      <c r="AF102" s="48"/>
      <c r="AG102" s="47"/>
      <c r="AH102" s="47"/>
      <c r="AI102" s="48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53">
        <f>Y102</f>
        <v>3637387.78</v>
      </c>
      <c r="AZ102" s="46"/>
      <c r="BA102" s="46"/>
      <c r="BB102" s="46"/>
      <c r="BC102" s="53">
        <v>3637387.78</v>
      </c>
    </row>
    <row r="103" spans="1:55" ht="30">
      <c r="A103" s="13">
        <v>90</v>
      </c>
      <c r="B103" s="45" t="s">
        <v>136</v>
      </c>
      <c r="C103" s="54">
        <v>1970</v>
      </c>
      <c r="D103" s="54" t="s">
        <v>194</v>
      </c>
      <c r="E103" s="54">
        <v>5</v>
      </c>
      <c r="F103" s="54">
        <v>4</v>
      </c>
      <c r="G103" s="54">
        <v>70</v>
      </c>
      <c r="H103" s="54">
        <v>5</v>
      </c>
      <c r="I103" s="54">
        <v>65</v>
      </c>
      <c r="J103" s="81">
        <v>0</v>
      </c>
      <c r="K103" s="54">
        <v>3660.03</v>
      </c>
      <c r="L103" s="54">
        <v>3391.23</v>
      </c>
      <c r="M103" s="54">
        <v>210.5</v>
      </c>
      <c r="N103" s="54">
        <v>3180.73</v>
      </c>
      <c r="O103" s="54">
        <v>180</v>
      </c>
      <c r="P103" s="55" t="s">
        <v>206</v>
      </c>
      <c r="Q103" s="55" t="s">
        <v>206</v>
      </c>
      <c r="R103" s="51"/>
      <c r="S103" s="47"/>
      <c r="T103" s="48"/>
      <c r="U103" s="47"/>
      <c r="V103" s="47"/>
      <c r="W103" s="48"/>
      <c r="X103" s="47">
        <v>921.4</v>
      </c>
      <c r="Y103" s="47">
        <v>3996342.15</v>
      </c>
      <c r="Z103" s="48">
        <v>43465</v>
      </c>
      <c r="AA103" s="47"/>
      <c r="AB103" s="47"/>
      <c r="AC103" s="48"/>
      <c r="AD103" s="47"/>
      <c r="AE103" s="47"/>
      <c r="AF103" s="48"/>
      <c r="AG103" s="47"/>
      <c r="AH103" s="47"/>
      <c r="AI103" s="48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53">
        <f>Y103</f>
        <v>3996342.15</v>
      </c>
      <c r="AZ103" s="46"/>
      <c r="BA103" s="46"/>
      <c r="BB103" s="46"/>
      <c r="BC103" s="53">
        <v>3996342.15</v>
      </c>
    </row>
    <row r="104" spans="1:55" ht="30">
      <c r="A104" s="13">
        <v>91</v>
      </c>
      <c r="B104" s="45" t="s">
        <v>137</v>
      </c>
      <c r="C104" s="54">
        <v>1980</v>
      </c>
      <c r="D104" s="54" t="s">
        <v>194</v>
      </c>
      <c r="E104" s="54">
        <v>5</v>
      </c>
      <c r="F104" s="54">
        <v>4</v>
      </c>
      <c r="G104" s="54">
        <v>69</v>
      </c>
      <c r="H104" s="54">
        <v>12</v>
      </c>
      <c r="I104" s="54">
        <v>57</v>
      </c>
      <c r="J104" s="81">
        <v>0</v>
      </c>
      <c r="K104" s="54">
        <v>3554.75</v>
      </c>
      <c r="L104" s="54">
        <v>3287.05</v>
      </c>
      <c r="M104" s="54">
        <v>579.20000000000005</v>
      </c>
      <c r="N104" s="54">
        <v>2707.85</v>
      </c>
      <c r="O104" s="54">
        <v>182</v>
      </c>
      <c r="P104" s="55" t="s">
        <v>206</v>
      </c>
      <c r="Q104" s="55" t="s">
        <v>206</v>
      </c>
      <c r="R104" s="51"/>
      <c r="S104" s="47"/>
      <c r="T104" s="48"/>
      <c r="U104" s="47"/>
      <c r="V104" s="47"/>
      <c r="W104" s="48"/>
      <c r="X104" s="47"/>
      <c r="Y104" s="47"/>
      <c r="Z104" s="48"/>
      <c r="AA104" s="47"/>
      <c r="AB104" s="47"/>
      <c r="AC104" s="48"/>
      <c r="AD104" s="47">
        <v>2038.4</v>
      </c>
      <c r="AE104" s="47">
        <v>950142.48</v>
      </c>
      <c r="AF104" s="48">
        <v>43465</v>
      </c>
      <c r="AG104" s="47"/>
      <c r="AH104" s="47"/>
      <c r="AI104" s="48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53">
        <f>AE104</f>
        <v>950142.48</v>
      </c>
      <c r="AZ104" s="46"/>
      <c r="BA104" s="46"/>
      <c r="BB104" s="46"/>
      <c r="BC104" s="53">
        <v>950142.48</v>
      </c>
    </row>
    <row r="105" spans="1:55" ht="30">
      <c r="A105" s="13">
        <v>92</v>
      </c>
      <c r="B105" s="45" t="s">
        <v>138</v>
      </c>
      <c r="C105" s="54">
        <v>1973</v>
      </c>
      <c r="D105" s="54" t="s">
        <v>215</v>
      </c>
      <c r="E105" s="54">
        <v>5</v>
      </c>
      <c r="F105" s="54">
        <v>6</v>
      </c>
      <c r="G105" s="54">
        <v>89</v>
      </c>
      <c r="H105" s="54">
        <v>13</v>
      </c>
      <c r="I105" s="54">
        <v>76</v>
      </c>
      <c r="J105" s="81">
        <v>0</v>
      </c>
      <c r="K105" s="54">
        <v>4749.5</v>
      </c>
      <c r="L105" s="54">
        <v>4379.7</v>
      </c>
      <c r="M105" s="54">
        <v>681.7</v>
      </c>
      <c r="N105" s="54">
        <v>3698</v>
      </c>
      <c r="O105" s="54">
        <v>228</v>
      </c>
      <c r="P105" s="55" t="s">
        <v>206</v>
      </c>
      <c r="Q105" s="55" t="s">
        <v>206</v>
      </c>
      <c r="R105" s="51"/>
      <c r="S105" s="47"/>
      <c r="T105" s="48"/>
      <c r="U105" s="47"/>
      <c r="V105" s="47"/>
      <c r="W105" s="48"/>
      <c r="X105" s="47">
        <v>9743.6</v>
      </c>
      <c r="Y105" s="47">
        <v>12779126.6</v>
      </c>
      <c r="Z105" s="48">
        <v>43465</v>
      </c>
      <c r="AA105" s="47"/>
      <c r="AB105" s="47"/>
      <c r="AC105" s="48"/>
      <c r="AD105" s="47"/>
      <c r="AE105" s="47"/>
      <c r="AF105" s="48"/>
      <c r="AG105" s="47"/>
      <c r="AH105" s="47"/>
      <c r="AI105" s="48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53">
        <f>Y105</f>
        <v>12779126.6</v>
      </c>
      <c r="AZ105" s="46"/>
      <c r="BA105" s="46"/>
      <c r="BB105" s="46"/>
      <c r="BC105" s="53">
        <v>12779126.6</v>
      </c>
    </row>
    <row r="106" spans="1:55" ht="30">
      <c r="A106" s="13">
        <v>93</v>
      </c>
      <c r="B106" s="45" t="s">
        <v>139</v>
      </c>
      <c r="C106" s="54">
        <v>1972</v>
      </c>
      <c r="D106" s="54" t="s">
        <v>194</v>
      </c>
      <c r="E106" s="54">
        <v>9</v>
      </c>
      <c r="F106" s="54">
        <v>1</v>
      </c>
      <c r="G106" s="54">
        <v>72</v>
      </c>
      <c r="H106" s="54">
        <v>2</v>
      </c>
      <c r="I106" s="54">
        <v>70</v>
      </c>
      <c r="J106" s="81">
        <v>0</v>
      </c>
      <c r="K106" s="54">
        <v>2961.7</v>
      </c>
      <c r="L106" s="54">
        <v>2804.6</v>
      </c>
      <c r="M106" s="54">
        <v>84.2</v>
      </c>
      <c r="N106" s="54">
        <v>2720.4</v>
      </c>
      <c r="O106" s="54">
        <v>127</v>
      </c>
      <c r="P106" s="55" t="s">
        <v>206</v>
      </c>
      <c r="Q106" s="55" t="s">
        <v>206</v>
      </c>
      <c r="R106" s="51"/>
      <c r="S106" s="47"/>
      <c r="T106" s="48"/>
      <c r="U106" s="47"/>
      <c r="V106" s="47"/>
      <c r="W106" s="48"/>
      <c r="X106" s="47">
        <v>6713.6</v>
      </c>
      <c r="Y106" s="47">
        <v>9169266.7400000002</v>
      </c>
      <c r="Z106" s="48">
        <v>43465</v>
      </c>
      <c r="AA106" s="47"/>
      <c r="AB106" s="47"/>
      <c r="AC106" s="48"/>
      <c r="AD106" s="47"/>
      <c r="AE106" s="47"/>
      <c r="AF106" s="48"/>
      <c r="AG106" s="47"/>
      <c r="AH106" s="47"/>
      <c r="AI106" s="48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53">
        <f>Y106</f>
        <v>9169266.7400000002</v>
      </c>
      <c r="AZ106" s="46"/>
      <c r="BA106" s="46"/>
      <c r="BB106" s="46"/>
      <c r="BC106" s="53">
        <v>9169266.7400000002</v>
      </c>
    </row>
    <row r="107" spans="1:55" ht="30">
      <c r="A107" s="13">
        <v>94</v>
      </c>
      <c r="B107" s="45" t="s">
        <v>140</v>
      </c>
      <c r="C107" s="54">
        <v>1953</v>
      </c>
      <c r="D107" s="54" t="s">
        <v>252</v>
      </c>
      <c r="E107" s="54">
        <v>2</v>
      </c>
      <c r="F107" s="54">
        <v>1</v>
      </c>
      <c r="G107" s="54">
        <v>8</v>
      </c>
      <c r="H107" s="54">
        <v>2</v>
      </c>
      <c r="I107" s="54">
        <v>6</v>
      </c>
      <c r="J107" s="81">
        <v>0</v>
      </c>
      <c r="K107" s="54">
        <v>402.8</v>
      </c>
      <c r="L107" s="54">
        <v>402.8</v>
      </c>
      <c r="M107" s="54">
        <v>92.4</v>
      </c>
      <c r="N107" s="54">
        <v>310.39999999999998</v>
      </c>
      <c r="O107" s="54">
        <v>17</v>
      </c>
      <c r="P107" s="55" t="s">
        <v>206</v>
      </c>
      <c r="Q107" s="55" t="s">
        <v>206</v>
      </c>
      <c r="R107" s="51"/>
      <c r="S107" s="47"/>
      <c r="T107" s="48"/>
      <c r="U107" s="47"/>
      <c r="V107" s="47"/>
      <c r="W107" s="48"/>
      <c r="X107" s="47">
        <v>782.4</v>
      </c>
      <c r="Y107" s="47">
        <v>1375388.78</v>
      </c>
      <c r="Z107" s="48">
        <v>43465</v>
      </c>
      <c r="AA107" s="47"/>
      <c r="AB107" s="47"/>
      <c r="AC107" s="48"/>
      <c r="AD107" s="47"/>
      <c r="AE107" s="47"/>
      <c r="AF107" s="48"/>
      <c r="AG107" s="47">
        <v>53</v>
      </c>
      <c r="AH107" s="47">
        <v>583000</v>
      </c>
      <c r="AI107" s="48">
        <v>43465</v>
      </c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53">
        <f>AH107+Y107</f>
        <v>1958388.78</v>
      </c>
      <c r="AZ107" s="46"/>
      <c r="BA107" s="46"/>
      <c r="BB107" s="46"/>
      <c r="BC107" s="53">
        <v>1958388.78</v>
      </c>
    </row>
    <row r="108" spans="1:55" ht="30">
      <c r="A108" s="13">
        <v>95</v>
      </c>
      <c r="B108" s="45" t="s">
        <v>141</v>
      </c>
      <c r="C108" s="54">
        <v>1967</v>
      </c>
      <c r="D108" s="54" t="s">
        <v>215</v>
      </c>
      <c r="E108" s="54">
        <v>5</v>
      </c>
      <c r="F108" s="54">
        <v>4</v>
      </c>
      <c r="G108" s="54">
        <v>80</v>
      </c>
      <c r="H108" s="54">
        <v>7</v>
      </c>
      <c r="I108" s="54">
        <v>73</v>
      </c>
      <c r="J108" s="81">
        <v>0</v>
      </c>
      <c r="K108" s="54">
        <v>3899.8</v>
      </c>
      <c r="L108" s="54">
        <v>3550.6</v>
      </c>
      <c r="M108" s="54">
        <v>316.10000000000002</v>
      </c>
      <c r="N108" s="54">
        <v>3234.5</v>
      </c>
      <c r="O108" s="54">
        <v>153</v>
      </c>
      <c r="P108" s="55" t="s">
        <v>206</v>
      </c>
      <c r="Q108" s="55" t="s">
        <v>206</v>
      </c>
      <c r="R108" s="51" t="s">
        <v>186</v>
      </c>
      <c r="S108" s="47">
        <v>4985075.9800000004</v>
      </c>
      <c r="T108" s="48">
        <v>43465</v>
      </c>
      <c r="U108" s="47"/>
      <c r="V108" s="47"/>
      <c r="W108" s="48"/>
      <c r="X108" s="47">
        <v>9491.6</v>
      </c>
      <c r="Y108" s="47">
        <v>13422432.66</v>
      </c>
      <c r="Z108" s="48">
        <v>43465</v>
      </c>
      <c r="AA108" s="47"/>
      <c r="AB108" s="47"/>
      <c r="AC108" s="48"/>
      <c r="AD108" s="47"/>
      <c r="AE108" s="47"/>
      <c r="AF108" s="48"/>
      <c r="AG108" s="47"/>
      <c r="AH108" s="47"/>
      <c r="AI108" s="48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53">
        <f>Y108+S108</f>
        <v>18407508.640000001</v>
      </c>
      <c r="AZ108" s="46"/>
      <c r="BA108" s="46"/>
      <c r="BB108" s="46"/>
      <c r="BC108" s="53">
        <v>18407508.640000001</v>
      </c>
    </row>
    <row r="109" spans="1:55">
      <c r="A109" s="13">
        <v>96</v>
      </c>
      <c r="B109" s="45" t="s">
        <v>142</v>
      </c>
      <c r="C109" s="54">
        <v>1990</v>
      </c>
      <c r="D109" s="54" t="s">
        <v>215</v>
      </c>
      <c r="E109" s="54">
        <v>9</v>
      </c>
      <c r="F109" s="54">
        <v>1</v>
      </c>
      <c r="G109" s="54">
        <v>36</v>
      </c>
      <c r="H109" s="54">
        <v>3</v>
      </c>
      <c r="I109" s="54">
        <v>33</v>
      </c>
      <c r="J109" s="81">
        <v>0</v>
      </c>
      <c r="K109" s="54" t="s">
        <v>253</v>
      </c>
      <c r="L109" s="54" t="s">
        <v>254</v>
      </c>
      <c r="M109" s="54">
        <v>174.2</v>
      </c>
      <c r="N109" s="54">
        <v>1998.4</v>
      </c>
      <c r="O109" s="54">
        <v>83</v>
      </c>
      <c r="P109" s="54" t="s">
        <v>211</v>
      </c>
      <c r="Q109" s="54">
        <v>2003</v>
      </c>
      <c r="R109" s="51" t="s">
        <v>187</v>
      </c>
      <c r="S109" s="47">
        <v>2671499.38</v>
      </c>
      <c r="T109" s="48">
        <v>43465</v>
      </c>
      <c r="U109" s="47"/>
      <c r="V109" s="47"/>
      <c r="W109" s="48"/>
      <c r="X109" s="47">
        <v>3187.1</v>
      </c>
      <c r="Y109" s="47">
        <v>4003484.61</v>
      </c>
      <c r="Z109" s="48">
        <v>43465</v>
      </c>
      <c r="AA109" s="47"/>
      <c r="AB109" s="47"/>
      <c r="AC109" s="48"/>
      <c r="AD109" s="47"/>
      <c r="AE109" s="47"/>
      <c r="AF109" s="48"/>
      <c r="AG109" s="47"/>
      <c r="AH109" s="47"/>
      <c r="AI109" s="48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53">
        <f>Y109+S109</f>
        <v>6674983.9900000002</v>
      </c>
      <c r="AZ109" s="46"/>
      <c r="BA109" s="46"/>
      <c r="BB109" s="46"/>
      <c r="BC109" s="53">
        <v>6674983.9900000002</v>
      </c>
    </row>
    <row r="110" spans="1:55" ht="30">
      <c r="A110" s="13">
        <v>97</v>
      </c>
      <c r="B110" s="45" t="s">
        <v>143</v>
      </c>
      <c r="C110" s="54">
        <v>1988</v>
      </c>
      <c r="D110" s="54" t="s">
        <v>194</v>
      </c>
      <c r="E110" s="54">
        <v>9</v>
      </c>
      <c r="F110" s="54">
        <v>1</v>
      </c>
      <c r="G110" s="54">
        <v>45</v>
      </c>
      <c r="H110" s="54">
        <v>2</v>
      </c>
      <c r="I110" s="54">
        <v>43</v>
      </c>
      <c r="J110" s="81">
        <v>0</v>
      </c>
      <c r="K110" s="54" t="s">
        <v>255</v>
      </c>
      <c r="L110" s="54">
        <v>1145</v>
      </c>
      <c r="M110" s="54">
        <v>108.6</v>
      </c>
      <c r="N110" s="54">
        <v>1863.8</v>
      </c>
      <c r="O110" s="54">
        <v>100</v>
      </c>
      <c r="P110" s="55" t="s">
        <v>206</v>
      </c>
      <c r="Q110" s="55" t="s">
        <v>206</v>
      </c>
      <c r="R110" s="51" t="s">
        <v>188</v>
      </c>
      <c r="S110" s="47">
        <v>2506908.96</v>
      </c>
      <c r="T110" s="48">
        <v>43465</v>
      </c>
      <c r="U110" s="47"/>
      <c r="V110" s="47"/>
      <c r="W110" s="48"/>
      <c r="X110" s="47">
        <v>4986.8999999999996</v>
      </c>
      <c r="Y110" s="47">
        <v>7071093.5899999999</v>
      </c>
      <c r="Z110" s="48">
        <v>43465</v>
      </c>
      <c r="AA110" s="47"/>
      <c r="AB110" s="47"/>
      <c r="AC110" s="48"/>
      <c r="AD110" s="47"/>
      <c r="AE110" s="47"/>
      <c r="AF110" s="48"/>
      <c r="AG110" s="47"/>
      <c r="AH110" s="47"/>
      <c r="AI110" s="48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53">
        <f>Y110+S110</f>
        <v>9578002.5500000007</v>
      </c>
      <c r="AZ110" s="46"/>
      <c r="BA110" s="46"/>
      <c r="BB110" s="46"/>
      <c r="BC110" s="53">
        <v>9578002.5500000007</v>
      </c>
    </row>
    <row r="111" spans="1:55">
      <c r="A111" s="13">
        <v>98</v>
      </c>
      <c r="B111" s="45" t="s">
        <v>144</v>
      </c>
      <c r="C111" s="54">
        <v>1967</v>
      </c>
      <c r="D111" s="54" t="s">
        <v>209</v>
      </c>
      <c r="E111" s="54">
        <v>5</v>
      </c>
      <c r="F111" s="54">
        <v>6</v>
      </c>
      <c r="G111" s="54">
        <v>100</v>
      </c>
      <c r="H111" s="54">
        <v>11</v>
      </c>
      <c r="I111" s="54">
        <v>89</v>
      </c>
      <c r="J111" s="54">
        <v>0</v>
      </c>
      <c r="K111" s="54">
        <v>5120.3</v>
      </c>
      <c r="L111" s="54">
        <v>0</v>
      </c>
      <c r="M111" s="54">
        <v>0</v>
      </c>
      <c r="N111" s="54">
        <v>0</v>
      </c>
      <c r="O111" s="54">
        <v>242</v>
      </c>
      <c r="P111" s="58" t="s">
        <v>210</v>
      </c>
      <c r="Q111" s="58">
        <v>2011</v>
      </c>
      <c r="R111" s="51" t="s">
        <v>189</v>
      </c>
      <c r="S111" s="47">
        <v>33916.699999999997</v>
      </c>
      <c r="T111" s="48">
        <v>43465</v>
      </c>
      <c r="U111" s="47"/>
      <c r="V111" s="47"/>
      <c r="W111" s="48"/>
      <c r="X111" s="47">
        <v>1352</v>
      </c>
      <c r="Y111" s="47">
        <v>2368203.7599999998</v>
      </c>
      <c r="Z111" s="48">
        <v>43465</v>
      </c>
      <c r="AA111" s="47"/>
      <c r="AB111" s="47"/>
      <c r="AC111" s="48"/>
      <c r="AD111" s="47"/>
      <c r="AE111" s="47"/>
      <c r="AF111" s="48"/>
      <c r="AG111" s="47"/>
      <c r="AH111" s="47"/>
      <c r="AI111" s="48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53">
        <f>Y111+S111</f>
        <v>2402120.46</v>
      </c>
      <c r="AZ111" s="46"/>
      <c r="BA111" s="46"/>
      <c r="BB111" s="46"/>
      <c r="BC111" s="53">
        <v>2402120.46</v>
      </c>
    </row>
    <row r="112" spans="1:55" ht="30">
      <c r="A112" s="13">
        <v>99</v>
      </c>
      <c r="B112" s="45" t="s">
        <v>145</v>
      </c>
      <c r="C112" s="54">
        <v>1958</v>
      </c>
      <c r="D112" s="54" t="s">
        <v>209</v>
      </c>
      <c r="E112" s="54">
        <v>4</v>
      </c>
      <c r="F112" s="54">
        <v>3</v>
      </c>
      <c r="G112" s="54">
        <v>40</v>
      </c>
      <c r="H112" s="54">
        <v>13</v>
      </c>
      <c r="I112" s="54">
        <v>27</v>
      </c>
      <c r="J112" s="54">
        <v>0</v>
      </c>
      <c r="K112" s="54">
        <v>2345.1999999999998</v>
      </c>
      <c r="L112" s="54">
        <v>529.20000000000005</v>
      </c>
      <c r="M112" s="54">
        <v>0</v>
      </c>
      <c r="N112" s="54">
        <v>529.20000000000005</v>
      </c>
      <c r="O112" s="54">
        <v>132</v>
      </c>
      <c r="P112" s="58" t="s">
        <v>206</v>
      </c>
      <c r="Q112" s="58" t="s">
        <v>206</v>
      </c>
      <c r="R112" s="51"/>
      <c r="S112" s="47"/>
      <c r="T112" s="48"/>
      <c r="U112" s="47"/>
      <c r="V112" s="47"/>
      <c r="W112" s="48"/>
      <c r="X112" s="47"/>
      <c r="Y112" s="47"/>
      <c r="Z112" s="48"/>
      <c r="AA112" s="47"/>
      <c r="AB112" s="47"/>
      <c r="AC112" s="48"/>
      <c r="AD112" s="47"/>
      <c r="AE112" s="47"/>
      <c r="AF112" s="48"/>
      <c r="AG112" s="47">
        <v>124</v>
      </c>
      <c r="AH112" s="47">
        <v>202594.92</v>
      </c>
      <c r="AI112" s="48">
        <v>43465</v>
      </c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53">
        <f>AH112</f>
        <v>202594.92</v>
      </c>
      <c r="AZ112" s="46"/>
      <c r="BA112" s="46"/>
      <c r="BB112" s="46"/>
      <c r="BC112" s="53">
        <v>202594.92</v>
      </c>
    </row>
    <row r="113" spans="1:55" ht="30">
      <c r="A113" s="13">
        <v>100</v>
      </c>
      <c r="B113" s="45" t="s">
        <v>146</v>
      </c>
      <c r="C113" s="54">
        <v>1963</v>
      </c>
      <c r="D113" s="54" t="s">
        <v>209</v>
      </c>
      <c r="E113" s="54">
        <v>3</v>
      </c>
      <c r="F113" s="54">
        <v>2</v>
      </c>
      <c r="G113" s="54">
        <v>24</v>
      </c>
      <c r="H113" s="54">
        <v>8</v>
      </c>
      <c r="I113" s="54">
        <v>16</v>
      </c>
      <c r="J113" s="54">
        <v>0</v>
      </c>
      <c r="K113" s="54">
        <v>1114.0999999999999</v>
      </c>
      <c r="L113" s="54">
        <v>0</v>
      </c>
      <c r="M113" s="54">
        <v>0</v>
      </c>
      <c r="N113" s="54">
        <v>0</v>
      </c>
      <c r="O113" s="54">
        <v>47</v>
      </c>
      <c r="P113" s="58" t="s">
        <v>206</v>
      </c>
      <c r="Q113" s="58" t="s">
        <v>206</v>
      </c>
      <c r="R113" s="51"/>
      <c r="S113" s="47"/>
      <c r="T113" s="48"/>
      <c r="U113" s="47"/>
      <c r="V113" s="47"/>
      <c r="W113" s="48"/>
      <c r="X113" s="47"/>
      <c r="Y113" s="47"/>
      <c r="Z113" s="48"/>
      <c r="AA113" s="47"/>
      <c r="AB113" s="47"/>
      <c r="AC113" s="48"/>
      <c r="AD113" s="47"/>
      <c r="AE113" s="47"/>
      <c r="AF113" s="48"/>
      <c r="AG113" s="47">
        <v>74</v>
      </c>
      <c r="AH113" s="47">
        <v>120903.42</v>
      </c>
      <c r="AI113" s="48">
        <v>43465</v>
      </c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53">
        <f>AH113</f>
        <v>120903.42</v>
      </c>
      <c r="AZ113" s="46"/>
      <c r="BA113" s="46"/>
      <c r="BB113" s="46"/>
      <c r="BC113" s="53">
        <v>120903.42</v>
      </c>
    </row>
    <row r="114" spans="1:55">
      <c r="A114" s="13">
        <v>101</v>
      </c>
      <c r="B114" s="45" t="s">
        <v>147</v>
      </c>
      <c r="C114" s="54">
        <v>1959</v>
      </c>
      <c r="D114" s="54" t="s">
        <v>209</v>
      </c>
      <c r="E114" s="54">
        <v>3</v>
      </c>
      <c r="F114" s="54">
        <v>2</v>
      </c>
      <c r="G114" s="54">
        <v>18</v>
      </c>
      <c r="H114" s="54">
        <v>5</v>
      </c>
      <c r="I114" s="54">
        <v>13</v>
      </c>
      <c r="J114" s="54">
        <v>0</v>
      </c>
      <c r="K114" s="54">
        <v>1001.3</v>
      </c>
      <c r="L114" s="54">
        <v>0</v>
      </c>
      <c r="M114" s="54">
        <v>0</v>
      </c>
      <c r="N114" s="54">
        <v>0</v>
      </c>
      <c r="O114" s="54">
        <v>62</v>
      </c>
      <c r="P114" s="58" t="s">
        <v>211</v>
      </c>
      <c r="Q114" s="58">
        <v>2001</v>
      </c>
      <c r="R114" s="51"/>
      <c r="S114" s="47"/>
      <c r="T114" s="48"/>
      <c r="U114" s="47"/>
      <c r="V114" s="47"/>
      <c r="W114" s="48"/>
      <c r="X114" s="47"/>
      <c r="Y114" s="47"/>
      <c r="Z114" s="48"/>
      <c r="AA114" s="47"/>
      <c r="AB114" s="47"/>
      <c r="AC114" s="48"/>
      <c r="AD114" s="47"/>
      <c r="AE114" s="47"/>
      <c r="AF114" s="48"/>
      <c r="AG114" s="47">
        <v>63</v>
      </c>
      <c r="AH114" s="47">
        <v>102931.29</v>
      </c>
      <c r="AI114" s="48">
        <v>43465</v>
      </c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53">
        <f>AH114</f>
        <v>102931.29</v>
      </c>
      <c r="AZ114" s="46"/>
      <c r="BA114" s="46"/>
      <c r="BB114" s="46"/>
      <c r="BC114" s="53">
        <v>102931.29</v>
      </c>
    </row>
    <row r="115" spans="1:55">
      <c r="A115" s="13">
        <v>102</v>
      </c>
      <c r="B115" s="45" t="s">
        <v>148</v>
      </c>
      <c r="C115" s="54">
        <v>1952</v>
      </c>
      <c r="D115" s="54" t="s">
        <v>209</v>
      </c>
      <c r="E115" s="54">
        <v>2</v>
      </c>
      <c r="F115" s="54">
        <v>2</v>
      </c>
      <c r="G115" s="54">
        <v>12</v>
      </c>
      <c r="H115" s="54">
        <v>5</v>
      </c>
      <c r="I115" s="54">
        <v>7</v>
      </c>
      <c r="J115" s="54">
        <v>0</v>
      </c>
      <c r="K115" s="54">
        <v>572.29999999999995</v>
      </c>
      <c r="L115" s="54">
        <v>0</v>
      </c>
      <c r="M115" s="54">
        <v>0</v>
      </c>
      <c r="N115" s="54">
        <v>0</v>
      </c>
      <c r="O115" s="54">
        <v>21</v>
      </c>
      <c r="P115" s="58" t="s">
        <v>211</v>
      </c>
      <c r="Q115" s="58">
        <v>2001</v>
      </c>
      <c r="R115" s="51" t="s">
        <v>190</v>
      </c>
      <c r="S115" s="47">
        <v>13167.66</v>
      </c>
      <c r="T115" s="48">
        <v>43465</v>
      </c>
      <c r="U115" s="47"/>
      <c r="V115" s="47"/>
      <c r="W115" s="48"/>
      <c r="X115" s="47">
        <v>438</v>
      </c>
      <c r="Y115" s="47">
        <v>997177.08</v>
      </c>
      <c r="Z115" s="48">
        <v>43465</v>
      </c>
      <c r="AA115" s="47"/>
      <c r="AB115" s="47"/>
      <c r="AC115" s="48"/>
      <c r="AD115" s="47">
        <v>1000.4</v>
      </c>
      <c r="AE115" s="47">
        <v>732067.71</v>
      </c>
      <c r="AF115" s="48">
        <v>43465</v>
      </c>
      <c r="AG115" s="47">
        <v>65.599999999999994</v>
      </c>
      <c r="AH115" s="47">
        <v>107179.25</v>
      </c>
      <c r="AI115" s="48">
        <v>43465</v>
      </c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53">
        <f>AH115+AE115+Y115+S115</f>
        <v>1849591.7</v>
      </c>
      <c r="AZ115" s="46"/>
      <c r="BA115" s="46"/>
      <c r="BB115" s="46"/>
      <c r="BC115" s="53">
        <v>1849591.7</v>
      </c>
    </row>
    <row r="116" spans="1:55">
      <c r="A116" s="13">
        <v>103</v>
      </c>
      <c r="B116" s="45" t="s">
        <v>149</v>
      </c>
      <c r="C116" s="54">
        <v>1955</v>
      </c>
      <c r="D116" s="54" t="s">
        <v>209</v>
      </c>
      <c r="E116" s="54">
        <v>3</v>
      </c>
      <c r="F116" s="54">
        <v>2</v>
      </c>
      <c r="G116" s="54">
        <v>24</v>
      </c>
      <c r="H116" s="54">
        <v>4</v>
      </c>
      <c r="I116" s="54">
        <v>20</v>
      </c>
      <c r="J116" s="54">
        <v>0</v>
      </c>
      <c r="K116" s="54">
        <v>1556.9</v>
      </c>
      <c r="L116" s="54">
        <v>0</v>
      </c>
      <c r="M116" s="54">
        <v>0</v>
      </c>
      <c r="N116" s="54">
        <v>0</v>
      </c>
      <c r="O116" s="54">
        <v>53</v>
      </c>
      <c r="P116" s="58" t="s">
        <v>211</v>
      </c>
      <c r="Q116" s="58">
        <v>2004</v>
      </c>
      <c r="R116" s="51"/>
      <c r="S116" s="47"/>
      <c r="T116" s="48"/>
      <c r="U116" s="47"/>
      <c r="V116" s="47"/>
      <c r="W116" s="48"/>
      <c r="X116" s="47"/>
      <c r="Y116" s="47"/>
      <c r="Z116" s="48"/>
      <c r="AA116" s="47"/>
      <c r="AB116" s="47"/>
      <c r="AC116" s="48"/>
      <c r="AD116" s="47"/>
      <c r="AE116" s="47"/>
      <c r="AF116" s="48"/>
      <c r="AG116" s="47">
        <v>101</v>
      </c>
      <c r="AH116" s="47">
        <v>165016.82999999999</v>
      </c>
      <c r="AI116" s="48">
        <v>43465</v>
      </c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53">
        <f>AH116</f>
        <v>165016.82999999999</v>
      </c>
      <c r="AZ116" s="46"/>
      <c r="BA116" s="46"/>
      <c r="BB116" s="46"/>
      <c r="BC116" s="53">
        <v>165016.82999999999</v>
      </c>
    </row>
    <row r="117" spans="1:55" ht="30">
      <c r="A117" s="13">
        <v>104</v>
      </c>
      <c r="B117" s="45" t="s">
        <v>150</v>
      </c>
      <c r="C117" s="59">
        <v>1937</v>
      </c>
      <c r="D117" s="59" t="s">
        <v>209</v>
      </c>
      <c r="E117" s="59">
        <v>2</v>
      </c>
      <c r="F117" s="59">
        <v>3</v>
      </c>
      <c r="G117" s="59">
        <v>12</v>
      </c>
      <c r="H117" s="59">
        <v>3</v>
      </c>
      <c r="I117" s="59">
        <v>9</v>
      </c>
      <c r="J117" s="54">
        <v>0</v>
      </c>
      <c r="K117" s="59">
        <v>889.8</v>
      </c>
      <c r="L117" s="59">
        <v>0</v>
      </c>
      <c r="M117" s="59">
        <v>0</v>
      </c>
      <c r="N117" s="59">
        <v>0</v>
      </c>
      <c r="O117" s="59">
        <v>44</v>
      </c>
      <c r="P117" s="58" t="s">
        <v>212</v>
      </c>
      <c r="Q117" s="58">
        <v>2011</v>
      </c>
      <c r="R117" s="51"/>
      <c r="S117" s="47"/>
      <c r="T117" s="48"/>
      <c r="U117" s="47"/>
      <c r="V117" s="47"/>
      <c r="W117" s="48"/>
      <c r="X117" s="47"/>
      <c r="Y117" s="47"/>
      <c r="Z117" s="48"/>
      <c r="AA117" s="47"/>
      <c r="AB117" s="47"/>
      <c r="AC117" s="48"/>
      <c r="AD117" s="47"/>
      <c r="AE117" s="47"/>
      <c r="AF117" s="48"/>
      <c r="AG117" s="47">
        <v>120</v>
      </c>
      <c r="AH117" s="47">
        <v>196059.6</v>
      </c>
      <c r="AI117" s="48">
        <v>43465</v>
      </c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53">
        <f>AH117</f>
        <v>196059.6</v>
      </c>
      <c r="AZ117" s="46"/>
      <c r="BA117" s="46"/>
      <c r="BB117" s="46"/>
      <c r="BC117" s="53">
        <v>196059.6</v>
      </c>
    </row>
    <row r="118" spans="1:55">
      <c r="A118" s="13">
        <v>105</v>
      </c>
      <c r="B118" s="45" t="s">
        <v>151</v>
      </c>
      <c r="C118" s="54">
        <v>1960</v>
      </c>
      <c r="D118" s="54" t="s">
        <v>209</v>
      </c>
      <c r="E118" s="54">
        <v>3</v>
      </c>
      <c r="F118" s="54">
        <v>2</v>
      </c>
      <c r="G118" s="54">
        <v>24</v>
      </c>
      <c r="H118" s="54">
        <v>5</v>
      </c>
      <c r="I118" s="54">
        <v>19</v>
      </c>
      <c r="J118" s="54">
        <v>0</v>
      </c>
      <c r="K118" s="54">
        <v>1100.2</v>
      </c>
      <c r="L118" s="54">
        <v>0</v>
      </c>
      <c r="M118" s="54">
        <v>0</v>
      </c>
      <c r="N118" s="54">
        <v>0</v>
      </c>
      <c r="O118" s="54">
        <v>48</v>
      </c>
      <c r="P118" s="58" t="s">
        <v>211</v>
      </c>
      <c r="Q118" s="58">
        <v>2001</v>
      </c>
      <c r="R118" s="51"/>
      <c r="S118" s="47"/>
      <c r="T118" s="48"/>
      <c r="U118" s="47"/>
      <c r="V118" s="47"/>
      <c r="W118" s="48"/>
      <c r="X118" s="47">
        <v>687</v>
      </c>
      <c r="Y118" s="47">
        <v>1446679.32</v>
      </c>
      <c r="Z118" s="48">
        <v>43465</v>
      </c>
      <c r="AA118" s="47"/>
      <c r="AB118" s="47"/>
      <c r="AC118" s="48"/>
      <c r="AD118" s="47">
        <v>893.8</v>
      </c>
      <c r="AE118" s="47">
        <v>1206251.96</v>
      </c>
      <c r="AF118" s="48">
        <v>43465</v>
      </c>
      <c r="AG118" s="47">
        <v>74.400000000000006</v>
      </c>
      <c r="AH118" s="47">
        <v>121556.95</v>
      </c>
      <c r="AI118" s="48">
        <v>43465</v>
      </c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53">
        <f>AH118+AE118+Y118</f>
        <v>2774488.23</v>
      </c>
      <c r="AZ118" s="46"/>
      <c r="BA118" s="46"/>
      <c r="BB118" s="46"/>
      <c r="BC118" s="53">
        <v>2774488.23</v>
      </c>
    </row>
    <row r="119" spans="1:55">
      <c r="A119" s="13">
        <v>106</v>
      </c>
      <c r="B119" s="45" t="s">
        <v>152</v>
      </c>
      <c r="C119" s="54">
        <v>1961</v>
      </c>
      <c r="D119" s="54" t="s">
        <v>209</v>
      </c>
      <c r="E119" s="54">
        <v>5</v>
      </c>
      <c r="F119" s="54">
        <v>3</v>
      </c>
      <c r="G119" s="54">
        <v>51</v>
      </c>
      <c r="H119" s="54">
        <v>8</v>
      </c>
      <c r="I119" s="54">
        <v>43</v>
      </c>
      <c r="J119" s="54">
        <v>0</v>
      </c>
      <c r="K119" s="54">
        <v>2837.2</v>
      </c>
      <c r="L119" s="54">
        <v>0</v>
      </c>
      <c r="M119" s="54">
        <v>0</v>
      </c>
      <c r="N119" s="54">
        <v>0</v>
      </c>
      <c r="O119" s="54">
        <v>135</v>
      </c>
      <c r="P119" s="58" t="s">
        <v>211</v>
      </c>
      <c r="Q119" s="58">
        <v>2006</v>
      </c>
      <c r="R119" s="51"/>
      <c r="S119" s="47"/>
      <c r="T119" s="48"/>
      <c r="U119" s="47"/>
      <c r="V119" s="47"/>
      <c r="W119" s="48"/>
      <c r="X119" s="47"/>
      <c r="Y119" s="47"/>
      <c r="Z119" s="48"/>
      <c r="AA119" s="47"/>
      <c r="AB119" s="47"/>
      <c r="AC119" s="48"/>
      <c r="AD119" s="47"/>
      <c r="AE119" s="47"/>
      <c r="AF119" s="48"/>
      <c r="AG119" s="47">
        <v>112</v>
      </c>
      <c r="AH119" s="47">
        <v>182988.96</v>
      </c>
      <c r="AI119" s="48">
        <v>43465</v>
      </c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53">
        <f>AH119</f>
        <v>182988.96</v>
      </c>
      <c r="AZ119" s="46"/>
      <c r="BA119" s="46"/>
      <c r="BB119" s="46"/>
      <c r="BC119" s="53">
        <v>182988.96</v>
      </c>
    </row>
    <row r="120" spans="1:55">
      <c r="A120" s="13">
        <v>107</v>
      </c>
      <c r="B120" s="45" t="s">
        <v>153</v>
      </c>
      <c r="C120" s="54">
        <v>1974</v>
      </c>
      <c r="D120" s="54" t="s">
        <v>213</v>
      </c>
      <c r="E120" s="54">
        <v>5</v>
      </c>
      <c r="F120" s="54">
        <v>5</v>
      </c>
      <c r="G120" s="54">
        <v>78</v>
      </c>
      <c r="H120" s="54">
        <v>5</v>
      </c>
      <c r="I120" s="54">
        <v>73</v>
      </c>
      <c r="J120" s="54">
        <v>0</v>
      </c>
      <c r="K120" s="54">
        <v>4105.8999999999996</v>
      </c>
      <c r="L120" s="54">
        <v>0</v>
      </c>
      <c r="M120" s="54">
        <v>0</v>
      </c>
      <c r="N120" s="54">
        <v>0</v>
      </c>
      <c r="O120" s="54">
        <v>163</v>
      </c>
      <c r="P120" s="58" t="s">
        <v>211</v>
      </c>
      <c r="Q120" s="58">
        <v>2007</v>
      </c>
      <c r="R120" s="51" t="s">
        <v>191</v>
      </c>
      <c r="S120" s="47">
        <v>39781.56</v>
      </c>
      <c r="T120" s="48">
        <v>43465</v>
      </c>
      <c r="U120" s="47"/>
      <c r="V120" s="47"/>
      <c r="W120" s="48"/>
      <c r="X120" s="47">
        <v>1162</v>
      </c>
      <c r="Y120" s="47">
        <v>2148747.16</v>
      </c>
      <c r="Z120" s="48">
        <v>43465</v>
      </c>
      <c r="AA120" s="47"/>
      <c r="AB120" s="47"/>
      <c r="AC120" s="48"/>
      <c r="AD120" s="47"/>
      <c r="AE120" s="47"/>
      <c r="AF120" s="48"/>
      <c r="AG120" s="47"/>
      <c r="AH120" s="47"/>
      <c r="AI120" s="48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53">
        <f>Y120+S120</f>
        <v>2188528.7200000002</v>
      </c>
      <c r="AZ120" s="46"/>
      <c r="BA120" s="46"/>
      <c r="BB120" s="46"/>
      <c r="BC120" s="53">
        <v>2188528.7200000002</v>
      </c>
    </row>
    <row r="121" spans="1:55" ht="30">
      <c r="A121" s="13">
        <v>108</v>
      </c>
      <c r="B121" s="45" t="s">
        <v>154</v>
      </c>
      <c r="C121" s="54">
        <v>1963</v>
      </c>
      <c r="D121" s="54" t="s">
        <v>209</v>
      </c>
      <c r="E121" s="54">
        <v>5</v>
      </c>
      <c r="F121" s="54">
        <v>4</v>
      </c>
      <c r="G121" s="54">
        <v>68</v>
      </c>
      <c r="H121" s="54">
        <v>8</v>
      </c>
      <c r="I121" s="54">
        <v>60</v>
      </c>
      <c r="J121" s="54">
        <v>0</v>
      </c>
      <c r="K121" s="54">
        <v>3914.3</v>
      </c>
      <c r="L121" s="54">
        <v>460</v>
      </c>
      <c r="M121" s="54">
        <v>0</v>
      </c>
      <c r="N121" s="54">
        <v>460</v>
      </c>
      <c r="O121" s="54">
        <v>181</v>
      </c>
      <c r="P121" s="58" t="s">
        <v>206</v>
      </c>
      <c r="Q121" s="58" t="s">
        <v>206</v>
      </c>
      <c r="R121" s="51" t="s">
        <v>192</v>
      </c>
      <c r="S121" s="47">
        <v>801251.43</v>
      </c>
      <c r="T121" s="48">
        <v>43465</v>
      </c>
      <c r="U121" s="47"/>
      <c r="V121" s="47"/>
      <c r="W121" s="48"/>
      <c r="X121" s="47"/>
      <c r="Y121" s="47"/>
      <c r="Z121" s="48"/>
      <c r="AA121" s="47"/>
      <c r="AB121" s="47"/>
      <c r="AC121" s="48"/>
      <c r="AD121" s="47">
        <v>2461.8000000000002</v>
      </c>
      <c r="AE121" s="47">
        <v>4799697.76</v>
      </c>
      <c r="AF121" s="48">
        <v>43465</v>
      </c>
      <c r="AG121" s="47"/>
      <c r="AH121" s="47"/>
      <c r="AI121" s="48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53">
        <f>AE121+S121</f>
        <v>5600949.1899999995</v>
      </c>
      <c r="AZ121" s="46"/>
      <c r="BA121" s="46"/>
      <c r="BB121" s="46"/>
      <c r="BC121" s="53">
        <v>5600949.1900000004</v>
      </c>
    </row>
    <row r="122" spans="1:55">
      <c r="A122" s="13">
        <v>109</v>
      </c>
      <c r="B122" s="45" t="s">
        <v>155</v>
      </c>
      <c r="C122" s="54">
        <v>1966</v>
      </c>
      <c r="D122" s="54" t="s">
        <v>209</v>
      </c>
      <c r="E122" s="54">
        <v>5</v>
      </c>
      <c r="F122" s="54">
        <v>4</v>
      </c>
      <c r="G122" s="54">
        <v>24</v>
      </c>
      <c r="H122" s="54">
        <v>10</v>
      </c>
      <c r="I122" s="54">
        <v>14</v>
      </c>
      <c r="J122" s="54">
        <v>0</v>
      </c>
      <c r="K122" s="54">
        <v>1094.8</v>
      </c>
      <c r="L122" s="54">
        <v>0</v>
      </c>
      <c r="M122" s="54">
        <v>0</v>
      </c>
      <c r="N122" s="54">
        <v>0</v>
      </c>
      <c r="O122" s="54">
        <v>55</v>
      </c>
      <c r="P122" s="58" t="s">
        <v>211</v>
      </c>
      <c r="Q122" s="58">
        <v>2001</v>
      </c>
      <c r="R122" s="51"/>
      <c r="S122" s="47"/>
      <c r="T122" s="48"/>
      <c r="U122" s="47"/>
      <c r="V122" s="47"/>
      <c r="W122" s="48"/>
      <c r="X122" s="47"/>
      <c r="Y122" s="47"/>
      <c r="Z122" s="48"/>
      <c r="AA122" s="47"/>
      <c r="AB122" s="47"/>
      <c r="AC122" s="48"/>
      <c r="AD122" s="47"/>
      <c r="AE122" s="47"/>
      <c r="AF122" s="48"/>
      <c r="AG122" s="47">
        <v>74</v>
      </c>
      <c r="AH122" s="47">
        <v>120903.42</v>
      </c>
      <c r="AI122" s="48">
        <v>43465</v>
      </c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6"/>
      <c r="AW122" s="46"/>
      <c r="AX122" s="46"/>
      <c r="AY122" s="53">
        <f>AH122</f>
        <v>120903.42</v>
      </c>
      <c r="AZ122" s="46"/>
      <c r="BA122" s="46"/>
      <c r="BB122" s="46"/>
      <c r="BC122" s="53">
        <v>120903.42</v>
      </c>
    </row>
    <row r="123" spans="1:55" ht="30">
      <c r="A123" s="13">
        <v>110</v>
      </c>
      <c r="B123" s="45" t="s">
        <v>156</v>
      </c>
      <c r="C123" s="54">
        <v>1951</v>
      </c>
      <c r="D123" s="54" t="s">
        <v>209</v>
      </c>
      <c r="E123" s="54">
        <v>3</v>
      </c>
      <c r="F123" s="54">
        <v>2</v>
      </c>
      <c r="G123" s="54">
        <v>18</v>
      </c>
      <c r="H123" s="54">
        <v>12</v>
      </c>
      <c r="I123" s="54">
        <v>6</v>
      </c>
      <c r="J123" s="54">
        <v>0</v>
      </c>
      <c r="K123" s="54">
        <v>952.4</v>
      </c>
      <c r="L123" s="54">
        <v>0</v>
      </c>
      <c r="M123" s="54">
        <v>0</v>
      </c>
      <c r="N123" s="54">
        <v>0</v>
      </c>
      <c r="O123" s="54">
        <v>43</v>
      </c>
      <c r="P123" s="58" t="s">
        <v>206</v>
      </c>
      <c r="Q123" s="58" t="s">
        <v>206</v>
      </c>
      <c r="R123" s="51"/>
      <c r="S123" s="47"/>
      <c r="T123" s="48"/>
      <c r="U123" s="47"/>
      <c r="V123" s="47"/>
      <c r="W123" s="48"/>
      <c r="X123" s="47"/>
      <c r="Y123" s="47"/>
      <c r="Z123" s="48"/>
      <c r="AA123" s="47"/>
      <c r="AB123" s="47"/>
      <c r="AC123" s="48"/>
      <c r="AD123" s="47"/>
      <c r="AE123" s="47"/>
      <c r="AF123" s="48"/>
      <c r="AG123" s="47">
        <v>134</v>
      </c>
      <c r="AH123" s="47">
        <v>218933.22</v>
      </c>
      <c r="AI123" s="48">
        <v>43465</v>
      </c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53">
        <f>AH123</f>
        <v>218933.22</v>
      </c>
      <c r="AZ123" s="46"/>
      <c r="BA123" s="46"/>
      <c r="BB123" s="46"/>
      <c r="BC123" s="53">
        <v>218933.22</v>
      </c>
    </row>
    <row r="124" spans="1:55" ht="30">
      <c r="A124" s="13">
        <v>111</v>
      </c>
      <c r="B124" s="45" t="s">
        <v>157</v>
      </c>
      <c r="C124" s="54">
        <v>1958</v>
      </c>
      <c r="D124" s="54" t="s">
        <v>209</v>
      </c>
      <c r="E124" s="54">
        <v>2</v>
      </c>
      <c r="F124" s="54">
        <v>10</v>
      </c>
      <c r="G124" s="54">
        <v>20</v>
      </c>
      <c r="H124" s="54">
        <v>0</v>
      </c>
      <c r="I124" s="54">
        <v>20</v>
      </c>
      <c r="J124" s="54">
        <v>0</v>
      </c>
      <c r="K124" s="54">
        <v>696.9</v>
      </c>
      <c r="L124" s="54">
        <v>0</v>
      </c>
      <c r="M124" s="54">
        <v>0</v>
      </c>
      <c r="N124" s="54">
        <v>0</v>
      </c>
      <c r="O124" s="54">
        <v>38</v>
      </c>
      <c r="P124" s="58" t="s">
        <v>206</v>
      </c>
      <c r="Q124" s="58" t="s">
        <v>206</v>
      </c>
      <c r="R124" s="51"/>
      <c r="S124" s="47"/>
      <c r="T124" s="48"/>
      <c r="U124" s="47"/>
      <c r="V124" s="47"/>
      <c r="W124" s="48"/>
      <c r="X124" s="47"/>
      <c r="Y124" s="47"/>
      <c r="Z124" s="48"/>
      <c r="AA124" s="47"/>
      <c r="AB124" s="47"/>
      <c r="AC124" s="48"/>
      <c r="AD124" s="47"/>
      <c r="AE124" s="47"/>
      <c r="AF124" s="48"/>
      <c r="AG124" s="47">
        <v>88</v>
      </c>
      <c r="AH124" s="47">
        <v>143777.04</v>
      </c>
      <c r="AI124" s="48">
        <v>43465</v>
      </c>
      <c r="AJ124" s="46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53">
        <f>AH124</f>
        <v>143777.04</v>
      </c>
      <c r="AZ124" s="46"/>
      <c r="BA124" s="46"/>
      <c r="BB124" s="46"/>
      <c r="BC124" s="53">
        <v>143777.04</v>
      </c>
    </row>
    <row r="125" spans="1:55">
      <c r="A125" s="13">
        <v>112</v>
      </c>
      <c r="B125" s="45" t="s">
        <v>158</v>
      </c>
      <c r="C125" s="54">
        <v>1963</v>
      </c>
      <c r="D125" s="54" t="s">
        <v>209</v>
      </c>
      <c r="E125" s="54">
        <v>5</v>
      </c>
      <c r="F125" s="54">
        <v>4</v>
      </c>
      <c r="G125" s="54">
        <v>80</v>
      </c>
      <c r="H125" s="54">
        <v>14</v>
      </c>
      <c r="I125" s="54">
        <v>66</v>
      </c>
      <c r="J125" s="54">
        <v>0</v>
      </c>
      <c r="K125" s="54">
        <v>3643.3</v>
      </c>
      <c r="L125" s="54">
        <v>0</v>
      </c>
      <c r="M125" s="54">
        <v>0</v>
      </c>
      <c r="N125" s="54">
        <v>0</v>
      </c>
      <c r="O125" s="54">
        <v>161</v>
      </c>
      <c r="P125" s="58" t="s">
        <v>211</v>
      </c>
      <c r="Q125" s="58">
        <v>2004</v>
      </c>
      <c r="R125" s="51"/>
      <c r="S125" s="47"/>
      <c r="T125" s="48"/>
      <c r="U125" s="47"/>
      <c r="V125" s="47"/>
      <c r="W125" s="48"/>
      <c r="X125" s="47"/>
      <c r="Y125" s="47"/>
      <c r="Z125" s="48"/>
      <c r="AA125" s="47"/>
      <c r="AB125" s="47"/>
      <c r="AC125" s="48"/>
      <c r="AD125" s="47"/>
      <c r="AE125" s="47"/>
      <c r="AF125" s="48"/>
      <c r="AG125" s="47">
        <v>128</v>
      </c>
      <c r="AH125" s="47">
        <v>209130.23999999999</v>
      </c>
      <c r="AI125" s="48">
        <v>43465</v>
      </c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53">
        <f>AH125</f>
        <v>209130.23999999999</v>
      </c>
      <c r="AZ125" s="46"/>
      <c r="BA125" s="46"/>
      <c r="BB125" s="46"/>
      <c r="BC125" s="53">
        <v>209130.23999999999</v>
      </c>
    </row>
    <row r="126" spans="1:55">
      <c r="A126" s="13">
        <v>113</v>
      </c>
      <c r="B126" s="45" t="s">
        <v>159</v>
      </c>
      <c r="C126" s="54">
        <v>1991</v>
      </c>
      <c r="D126" s="54" t="s">
        <v>209</v>
      </c>
      <c r="E126" s="54">
        <v>14</v>
      </c>
      <c r="F126" s="54">
        <v>1</v>
      </c>
      <c r="G126" s="54">
        <v>97</v>
      </c>
      <c r="H126" s="54">
        <v>20</v>
      </c>
      <c r="I126" s="54">
        <v>77</v>
      </c>
      <c r="J126" s="54">
        <v>0</v>
      </c>
      <c r="K126" s="54">
        <v>6681.07</v>
      </c>
      <c r="L126" s="54">
        <v>0</v>
      </c>
      <c r="M126" s="54">
        <v>0</v>
      </c>
      <c r="N126" s="54">
        <v>0</v>
      </c>
      <c r="O126" s="54">
        <v>258</v>
      </c>
      <c r="P126" s="58" t="s">
        <v>211</v>
      </c>
      <c r="Q126" s="58">
        <v>2015</v>
      </c>
      <c r="R126" s="51"/>
      <c r="S126" s="47"/>
      <c r="T126" s="48"/>
      <c r="U126" s="47"/>
      <c r="V126" s="47"/>
      <c r="W126" s="48"/>
      <c r="X126" s="47"/>
      <c r="Y126" s="47"/>
      <c r="Z126" s="48"/>
      <c r="AA126" s="47"/>
      <c r="AB126" s="47"/>
      <c r="AC126" s="48"/>
      <c r="AD126" s="47"/>
      <c r="AE126" s="47"/>
      <c r="AF126" s="48"/>
      <c r="AG126" s="47">
        <v>78</v>
      </c>
      <c r="AH126" s="47">
        <v>127438.74</v>
      </c>
      <c r="AI126" s="48">
        <v>43465</v>
      </c>
      <c r="AJ126" s="46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53">
        <f>AH126</f>
        <v>127438.74</v>
      </c>
      <c r="AZ126" s="46"/>
      <c r="BA126" s="46"/>
      <c r="BB126" s="46"/>
      <c r="BC126" s="53">
        <v>127438.74</v>
      </c>
    </row>
    <row r="127" spans="1:55">
      <c r="A127" s="13">
        <v>114</v>
      </c>
      <c r="B127" s="45" t="s">
        <v>160</v>
      </c>
      <c r="C127" s="54">
        <v>1970</v>
      </c>
      <c r="D127" s="54" t="s">
        <v>209</v>
      </c>
      <c r="E127" s="54">
        <v>5</v>
      </c>
      <c r="F127" s="54">
        <v>4</v>
      </c>
      <c r="G127" s="54">
        <v>66</v>
      </c>
      <c r="H127" s="54">
        <v>15</v>
      </c>
      <c r="I127" s="54">
        <v>51</v>
      </c>
      <c r="J127" s="54">
        <v>0</v>
      </c>
      <c r="K127" s="54">
        <v>3619.6</v>
      </c>
      <c r="L127" s="54">
        <v>327.8</v>
      </c>
      <c r="M127" s="54">
        <v>0</v>
      </c>
      <c r="N127" s="54">
        <v>327.08</v>
      </c>
      <c r="O127" s="54">
        <v>186</v>
      </c>
      <c r="P127" s="58" t="s">
        <v>211</v>
      </c>
      <c r="Q127" s="58">
        <v>2002</v>
      </c>
      <c r="R127" s="51"/>
      <c r="S127" s="47"/>
      <c r="T127" s="48"/>
      <c r="U127" s="47"/>
      <c r="V127" s="47"/>
      <c r="W127" s="48"/>
      <c r="X127" s="47">
        <v>981</v>
      </c>
      <c r="Y127" s="47">
        <v>1718349.03</v>
      </c>
      <c r="Z127" s="48">
        <v>43465</v>
      </c>
      <c r="AA127" s="47"/>
      <c r="AB127" s="47"/>
      <c r="AC127" s="48"/>
      <c r="AD127" s="47">
        <v>2427</v>
      </c>
      <c r="AE127" s="47">
        <v>4150587.09</v>
      </c>
      <c r="AF127" s="48">
        <v>43465</v>
      </c>
      <c r="AG127" s="47"/>
      <c r="AH127" s="47"/>
      <c r="AI127" s="48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53">
        <f>AE127+Y127</f>
        <v>5868936.1200000001</v>
      </c>
      <c r="AZ127" s="46"/>
      <c r="BA127" s="46"/>
      <c r="BB127" s="46"/>
      <c r="BC127" s="53">
        <v>5868936.1200000001</v>
      </c>
    </row>
    <row r="128" spans="1:55" ht="30">
      <c r="A128" s="13">
        <v>115</v>
      </c>
      <c r="B128" s="45" t="s">
        <v>161</v>
      </c>
      <c r="C128" s="54">
        <v>1980</v>
      </c>
      <c r="D128" s="54" t="s">
        <v>209</v>
      </c>
      <c r="E128" s="54">
        <v>12</v>
      </c>
      <c r="F128" s="54">
        <v>1</v>
      </c>
      <c r="G128" s="54">
        <v>77</v>
      </c>
      <c r="H128" s="54">
        <v>16</v>
      </c>
      <c r="I128" s="54">
        <v>61</v>
      </c>
      <c r="J128" s="54">
        <v>0</v>
      </c>
      <c r="K128" s="54">
        <v>4928</v>
      </c>
      <c r="L128" s="54">
        <v>296.2</v>
      </c>
      <c r="M128" s="54">
        <v>296.2</v>
      </c>
      <c r="N128" s="54">
        <v>0</v>
      </c>
      <c r="O128" s="54">
        <v>204</v>
      </c>
      <c r="P128" s="58" t="s">
        <v>206</v>
      </c>
      <c r="Q128" s="58" t="s">
        <v>206</v>
      </c>
      <c r="R128" s="51"/>
      <c r="S128" s="47"/>
      <c r="T128" s="48"/>
      <c r="U128" s="47"/>
      <c r="V128" s="47"/>
      <c r="W128" s="48"/>
      <c r="X128" s="47"/>
      <c r="Y128" s="47"/>
      <c r="Z128" s="48"/>
      <c r="AA128" s="47"/>
      <c r="AB128" s="47"/>
      <c r="AC128" s="48"/>
      <c r="AD128" s="47"/>
      <c r="AE128" s="47"/>
      <c r="AF128" s="48"/>
      <c r="AG128" s="47">
        <v>64</v>
      </c>
      <c r="AH128" s="47">
        <v>104565.12</v>
      </c>
      <c r="AI128" s="48">
        <v>43465</v>
      </c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53">
        <f>AH128</f>
        <v>104565.12</v>
      </c>
      <c r="AZ128" s="46"/>
      <c r="BA128" s="46"/>
      <c r="BB128" s="46"/>
      <c r="BC128" s="53">
        <v>104565.12</v>
      </c>
    </row>
    <row r="129" spans="1:55" ht="30">
      <c r="A129" s="13">
        <v>116</v>
      </c>
      <c r="B129" s="45" t="s">
        <v>162</v>
      </c>
      <c r="C129" s="54">
        <v>1982</v>
      </c>
      <c r="D129" s="54" t="s">
        <v>209</v>
      </c>
      <c r="E129" s="54">
        <v>12</v>
      </c>
      <c r="F129" s="54">
        <v>1</v>
      </c>
      <c r="G129" s="54">
        <v>82</v>
      </c>
      <c r="H129" s="54">
        <v>8</v>
      </c>
      <c r="I129" s="54">
        <v>74</v>
      </c>
      <c r="J129" s="54">
        <v>0</v>
      </c>
      <c r="K129" s="54">
        <v>4461.6000000000004</v>
      </c>
      <c r="L129" s="54">
        <v>17.399999999999999</v>
      </c>
      <c r="M129" s="54">
        <v>17.399999999999999</v>
      </c>
      <c r="N129" s="54">
        <v>0</v>
      </c>
      <c r="O129" s="54">
        <v>156</v>
      </c>
      <c r="P129" s="58" t="s">
        <v>206</v>
      </c>
      <c r="Q129" s="58" t="s">
        <v>206</v>
      </c>
      <c r="R129" s="51"/>
      <c r="S129" s="47"/>
      <c r="T129" s="48"/>
      <c r="U129" s="47"/>
      <c r="V129" s="47"/>
      <c r="W129" s="48"/>
      <c r="X129" s="47"/>
      <c r="Y129" s="47"/>
      <c r="Z129" s="48"/>
      <c r="AA129" s="47"/>
      <c r="AB129" s="47"/>
      <c r="AC129" s="48"/>
      <c r="AD129" s="47"/>
      <c r="AE129" s="47"/>
      <c r="AF129" s="48"/>
      <c r="AG129" s="47">
        <v>64</v>
      </c>
      <c r="AH129" s="47">
        <v>104565.12</v>
      </c>
      <c r="AI129" s="48">
        <v>43465</v>
      </c>
      <c r="AJ129" s="46"/>
      <c r="AK129" s="46"/>
      <c r="AL129" s="46"/>
      <c r="AM129" s="46"/>
      <c r="AN129" s="46"/>
      <c r="AO129" s="46"/>
      <c r="AP129" s="46"/>
      <c r="AQ129" s="46"/>
      <c r="AR129" s="46"/>
      <c r="AS129" s="46"/>
      <c r="AT129" s="46"/>
      <c r="AU129" s="46"/>
      <c r="AV129" s="46"/>
      <c r="AW129" s="46"/>
      <c r="AX129" s="46"/>
      <c r="AY129" s="53">
        <f>AH129</f>
        <v>104565.12</v>
      </c>
      <c r="AZ129" s="46"/>
      <c r="BA129" s="46"/>
      <c r="BB129" s="46"/>
      <c r="BC129" s="53">
        <v>104565.12</v>
      </c>
    </row>
    <row r="130" spans="1:55" ht="30">
      <c r="A130" s="13">
        <v>117</v>
      </c>
      <c r="B130" s="45" t="s">
        <v>163</v>
      </c>
      <c r="C130" s="54">
        <v>1959</v>
      </c>
      <c r="D130" s="54" t="s">
        <v>209</v>
      </c>
      <c r="E130" s="54">
        <v>2</v>
      </c>
      <c r="F130" s="54">
        <v>2</v>
      </c>
      <c r="G130" s="54">
        <v>16</v>
      </c>
      <c r="H130" s="54">
        <v>9</v>
      </c>
      <c r="I130" s="54">
        <v>7</v>
      </c>
      <c r="J130" s="54">
        <v>0</v>
      </c>
      <c r="K130" s="54">
        <v>800.7</v>
      </c>
      <c r="L130" s="54">
        <v>0</v>
      </c>
      <c r="M130" s="54">
        <v>0</v>
      </c>
      <c r="N130" s="54">
        <v>0</v>
      </c>
      <c r="O130" s="54">
        <v>24</v>
      </c>
      <c r="P130" s="58" t="s">
        <v>206</v>
      </c>
      <c r="Q130" s="58" t="s">
        <v>206</v>
      </c>
      <c r="R130" s="51"/>
      <c r="S130" s="47"/>
      <c r="T130" s="48"/>
      <c r="U130" s="47"/>
      <c r="V130" s="47"/>
      <c r="W130" s="48"/>
      <c r="X130" s="47"/>
      <c r="Y130" s="47"/>
      <c r="Z130" s="48"/>
      <c r="AA130" s="47"/>
      <c r="AB130" s="47"/>
      <c r="AC130" s="48"/>
      <c r="AD130" s="47"/>
      <c r="AE130" s="47"/>
      <c r="AF130" s="48"/>
      <c r="AG130" s="47">
        <v>64</v>
      </c>
      <c r="AH130" s="47">
        <v>104565.12</v>
      </c>
      <c r="AI130" s="48">
        <v>43465</v>
      </c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53">
        <f>AH130</f>
        <v>104565.12</v>
      </c>
      <c r="AZ130" s="46"/>
      <c r="BA130" s="46"/>
      <c r="BB130" s="46"/>
      <c r="BC130" s="53">
        <v>104565.12</v>
      </c>
    </row>
    <row r="131" spans="1:55" ht="60">
      <c r="A131" s="13">
        <v>118</v>
      </c>
      <c r="B131" s="45" t="s">
        <v>164</v>
      </c>
      <c r="C131" s="54">
        <v>1939</v>
      </c>
      <c r="D131" s="54" t="s">
        <v>194</v>
      </c>
      <c r="E131" s="54">
        <v>4</v>
      </c>
      <c r="F131" s="54">
        <v>3</v>
      </c>
      <c r="G131" s="54">
        <v>32</v>
      </c>
      <c r="H131" s="54">
        <v>4</v>
      </c>
      <c r="I131" s="54">
        <v>28</v>
      </c>
      <c r="J131" s="54">
        <v>0</v>
      </c>
      <c r="K131" s="54">
        <v>2236.6999999999998</v>
      </c>
      <c r="L131" s="54">
        <v>1321.3</v>
      </c>
      <c r="M131" s="54">
        <v>181.4</v>
      </c>
      <c r="N131" s="54">
        <v>1139.9000000000001</v>
      </c>
      <c r="O131" s="54">
        <v>121</v>
      </c>
      <c r="P131" s="58" t="s">
        <v>195</v>
      </c>
      <c r="Q131" s="58">
        <v>2014</v>
      </c>
      <c r="R131" s="51" t="s">
        <v>193</v>
      </c>
      <c r="S131" s="47">
        <v>8570238.1600000001</v>
      </c>
      <c r="T131" s="48">
        <v>43465</v>
      </c>
      <c r="U131" s="47"/>
      <c r="V131" s="47"/>
      <c r="W131" s="48"/>
      <c r="X131" s="47">
        <v>11021.5</v>
      </c>
      <c r="Y131" s="47">
        <v>16583478.91</v>
      </c>
      <c r="Z131" s="48">
        <v>43465</v>
      </c>
      <c r="AA131" s="47"/>
      <c r="AB131" s="47"/>
      <c r="AC131" s="48"/>
      <c r="AD131" s="47">
        <v>4376</v>
      </c>
      <c r="AE131" s="47">
        <v>4688038.74</v>
      </c>
      <c r="AF131" s="48">
        <v>43465</v>
      </c>
      <c r="AG131" s="47"/>
      <c r="AH131" s="47"/>
      <c r="AI131" s="48"/>
      <c r="AJ131" s="46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53">
        <f>AE131+Y131+S131</f>
        <v>29841755.809999999</v>
      </c>
      <c r="AZ131" s="46"/>
      <c r="BA131" s="46"/>
      <c r="BB131" s="46"/>
      <c r="BC131" s="53">
        <v>29841755.809999999</v>
      </c>
    </row>
    <row r="133" spans="1:55">
      <c r="B133" s="32" t="s">
        <v>28</v>
      </c>
    </row>
    <row r="134" spans="1:55">
      <c r="B134" s="3" t="s">
        <v>29</v>
      </c>
    </row>
  </sheetData>
  <mergeCells count="41">
    <mergeCell ref="AM17:AN17"/>
    <mergeCell ref="G8:J8"/>
    <mergeCell ref="L8:N8"/>
    <mergeCell ref="G9:G10"/>
    <mergeCell ref="H9:J9"/>
    <mergeCell ref="R8:AL8"/>
    <mergeCell ref="AM14:AN14"/>
    <mergeCell ref="AM15:AN15"/>
    <mergeCell ref="AM16:AN16"/>
    <mergeCell ref="R9:T10"/>
    <mergeCell ref="U9:W10"/>
    <mergeCell ref="X9:Z10"/>
    <mergeCell ref="AA9:AC10"/>
    <mergeCell ref="AD9:AF10"/>
    <mergeCell ref="AG9:AI10"/>
    <mergeCell ref="AJ9:AL10"/>
    <mergeCell ref="A8:A10"/>
    <mergeCell ref="B8:B10"/>
    <mergeCell ref="C8:C10"/>
    <mergeCell ref="D8:D10"/>
    <mergeCell ref="E8:E10"/>
    <mergeCell ref="AY2:BC5"/>
    <mergeCell ref="AY8:BC8"/>
    <mergeCell ref="AY9:AY10"/>
    <mergeCell ref="AZ9:BC9"/>
    <mergeCell ref="O8:O10"/>
    <mergeCell ref="P8:P10"/>
    <mergeCell ref="Q8:Q10"/>
    <mergeCell ref="AM9:AO10"/>
    <mergeCell ref="AP9:AR10"/>
    <mergeCell ref="AS9:AU10"/>
    <mergeCell ref="AV9:AX10"/>
    <mergeCell ref="X7:Y7"/>
    <mergeCell ref="AM8:AX8"/>
    <mergeCell ref="L9:L10"/>
    <mergeCell ref="K8:K10"/>
    <mergeCell ref="N9:N10"/>
    <mergeCell ref="B6:AD6"/>
    <mergeCell ref="F8:F10"/>
    <mergeCell ref="M9:M10"/>
    <mergeCell ref="F7:N7"/>
  </mergeCells>
  <pageMargins left="0.25" right="0.25" top="0.75" bottom="0.75" header="0.3" footer="0.3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Петреченко Галина Викторовна</dc:creator>
  <cp:lastModifiedBy>GKH3</cp:lastModifiedBy>
  <cp:lastPrinted>2018-02-05T07:48:16Z</cp:lastPrinted>
  <dcterms:created xsi:type="dcterms:W3CDTF">2017-02-13T07:26:00Z</dcterms:created>
  <dcterms:modified xsi:type="dcterms:W3CDTF">2018-02-05T07:54:10Z</dcterms:modified>
</cp:coreProperties>
</file>